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1840" windowHeight="13140" activeTab="1"/>
  </bookViews>
  <sheets>
    <sheet name="Bieu tong hop ds" sheetId="12" r:id="rId1"/>
    <sheet name="BIEU 1-NHTT " sheetId="11" r:id="rId2"/>
    <sheet name="BIEUU 2-CHO TUOI NH" sheetId="13" r:id="rId3"/>
    <sheet name="Bảng ngày nghỉ hưu" sheetId="8" state="hidden" r:id="rId4"/>
    <sheet name="Bang nghi huu PL2" sheetId="9" state="hidden" r:id="rId5"/>
  </sheets>
  <externalReferences>
    <externalReference r:id="rId6"/>
  </externalReferences>
  <definedNames>
    <definedName name="_xlnm.Print_Area" localSheetId="1">'BIEU 1-NHTT '!$A$1:$M$23</definedName>
    <definedName name="_xlnm.Print_Titles" localSheetId="0">'Bieu tong hop ds'!$9:$11</definedName>
  </definedNames>
  <calcPr calcId="144525"/>
</workbook>
</file>

<file path=xl/calcChain.xml><?xml version="1.0" encoding="utf-8"?>
<calcChain xmlns="http://schemas.openxmlformats.org/spreadsheetml/2006/main">
  <c r="L16" i="11" l="1"/>
  <c r="V9" i="13" l="1"/>
  <c r="W9" i="13"/>
  <c r="X9" i="13"/>
  <c r="Y9" i="13"/>
  <c r="U9" i="13"/>
  <c r="J16" i="11" l="1"/>
  <c r="K9" i="11"/>
  <c r="K10" i="11" s="1"/>
  <c r="M7" i="11"/>
  <c r="K12" i="11" s="1"/>
  <c r="J17" i="11" l="1"/>
  <c r="F10" i="11"/>
  <c r="F11" i="11" s="1"/>
  <c r="M8" i="11" l="1"/>
  <c r="J21" i="11" l="1"/>
  <c r="J20" i="11"/>
  <c r="J19" i="11"/>
  <c r="J18" i="11" l="1"/>
  <c r="J22" i="11"/>
</calcChain>
</file>

<file path=xl/sharedStrings.xml><?xml version="1.0" encoding="utf-8"?>
<sst xmlns="http://schemas.openxmlformats.org/spreadsheetml/2006/main" count="197" uniqueCount="152">
  <si>
    <t>SỐ TIỀN CÁ NHÂN HƯỞNG</t>
  </si>
  <si>
    <t>1/2 tháng tiền lương có đóng BHXH từ năm 21 trở đi</t>
  </si>
  <si>
    <t>KINH PHÍ TINH GIẢN</t>
  </si>
  <si>
    <t>I</t>
  </si>
  <si>
    <t>Tiền lương tháng hiện hưởng</t>
  </si>
  <si>
    <t>Thâm niên vượt khung</t>
  </si>
  <si>
    <t>Hệ số chênh lệch BL</t>
  </si>
  <si>
    <t>Chức vụ</t>
  </si>
  <si>
    <t xml:space="preserve"> </t>
  </si>
  <si>
    <t>Lương tối thiểu (1000 đồng)</t>
  </si>
  <si>
    <t>Phụ cấp</t>
  </si>
  <si>
    <t>Hệ số lương</t>
  </si>
  <si>
    <t>Ngày tháng năm</t>
  </si>
  <si>
    <t>TT</t>
  </si>
  <si>
    <t xml:space="preserve">Số tháng lương được trợ cấp: </t>
  </si>
  <si>
    <t>Tính tròn:</t>
  </si>
  <si>
    <t>tháng;</t>
  </si>
  <si>
    <t>năm</t>
  </si>
  <si>
    <t>Số năm đóng BHXH:</t>
  </si>
  <si>
    <t>Ngày tháng năm sinh:</t>
  </si>
  <si>
    <t>Chức danh, Chức vụ, đơn vị công tác:</t>
  </si>
  <si>
    <t>Trình độ, chuyên ngành đào tạo:</t>
  </si>
  <si>
    <t>Giới tính</t>
  </si>
  <si>
    <t>Họ và tên:</t>
  </si>
  <si>
    <t>Nam</t>
  </si>
  <si>
    <t>Lao động nam</t>
  </si>
  <si>
    <t>Lao động nữ</t>
  </si>
  <si>
    <t>Thời điểm sinh</t>
  </si>
  <si>
    <t>Tuổi nghỉ hưu</t>
  </si>
  <si>
    <t>Thời điểm hưởng lương hưu</t>
  </si>
  <si>
    <t>Tháng</t>
  </si>
  <si>
    <t>Năm</t>
  </si>
  <si>
    <t>60 tuổi 3 tháng</t>
  </si>
  <si>
    <t>55 tuổi 4 tháng</t>
  </si>
  <si>
    <t>55 tuổi 8 tháng</t>
  </si>
  <si>
    <t>60 tuổi 6 tháng</t>
  </si>
  <si>
    <t>56 tuổi</t>
  </si>
  <si>
    <t>60 tuổi 9 tháng</t>
  </si>
  <si>
    <t>56 tuổi 4 tháng</t>
  </si>
  <si>
    <t>61 tuổi</t>
  </si>
  <si>
    <t>56 tuổi 8 tháng</t>
  </si>
  <si>
    <t>61 tuổi 3 tháng</t>
  </si>
  <si>
    <t>57 tuổi</t>
  </si>
  <si>
    <t>61 tuổi 6 tháng</t>
  </si>
  <si>
    <t>57 tuổi 4 tháng</t>
  </si>
  <si>
    <t>61 tuổi 9 tháng</t>
  </si>
  <si>
    <t>57 tuổi 8 tháng</t>
  </si>
  <si>
    <t>Từ tháng 4/1966 trở đi</t>
  </si>
  <si>
    <t>62 tuổi</t>
  </si>
  <si>
    <t>Tháng liền kề sau tháng người lao động đủ 62 tuổi</t>
  </si>
  <si>
    <t>58 tuổi</t>
  </si>
  <si>
    <t>58 tuổi 4 tháng</t>
  </si>
  <si>
    <t>58 tuổi 8 tháng</t>
  </si>
  <si>
    <t>59 tuổi</t>
  </si>
  <si>
    <t>59 tuổi 4 tháng</t>
  </si>
  <si>
    <t>59 tuổi 8 tháng</t>
  </si>
  <si>
    <t>Từ tháng 5/1975 trở đi</t>
  </si>
  <si>
    <t>60 tuổi</t>
  </si>
  <si>
    <t>Tháng liền kề sau tháng người lao động đủ 60 tuổi</t>
  </si>
  <si>
    <t>tháng</t>
  </si>
  <si>
    <t>Thời điểm nghỉ TGBC:</t>
  </si>
  <si>
    <t>Thời điểm nghỉ hưu đúng tuổi:</t>
  </si>
  <si>
    <t>Số năm nghỉ hưu trước tuổi:</t>
  </si>
  <si>
    <t>55 tuổi 3 tháng</t>
  </si>
  <si>
    <t>50 tuổi 4 tháng</t>
  </si>
  <si>
    <t>50 tuổi 8 tháng</t>
  </si>
  <si>
    <t>55 tuổi 6 tháng</t>
  </si>
  <si>
    <t>51 tuổi</t>
  </si>
  <si>
    <t>55 tuổi 9 tháng</t>
  </si>
  <si>
    <t>51 tuổi 4 tháng</t>
  </si>
  <si>
    <t>51 tuổi 8 tháng</t>
  </si>
  <si>
    <t>56 tuổi 3 tháng</t>
  </si>
  <si>
    <t>52 tuổi</t>
  </si>
  <si>
    <t>56 tuổi 6 tháng</t>
  </si>
  <si>
    <t>52 tuổi 4 tháng</t>
  </si>
  <si>
    <t>56 tuổi 9 tháng</t>
  </si>
  <si>
    <t>52 tuổi 8 tháng</t>
  </si>
  <si>
    <t>Từ tháng 4/1971 trở đi</t>
  </si>
  <si>
    <t>Tháng liền kề sau tháng người lao động đủ 57 tuổi</t>
  </si>
  <si>
    <t>53 tuổi</t>
  </si>
  <si>
    <t>53 tuổi 4 tháng</t>
  </si>
  <si>
    <t>53 tuổi 8 tháng</t>
  </si>
  <si>
    <t>54 tuổi</t>
  </si>
  <si>
    <t>54 tuổi 4 tháng</t>
  </si>
  <si>
    <t>54 tuổi 8 tháng</t>
  </si>
  <si>
    <t>Từ tháng 5/1980 trở đi</t>
  </si>
  <si>
    <t>55 tuổi</t>
  </si>
  <si>
    <t>Tháng liền kề sau tháng người lao động đủ 55 tuổi</t>
  </si>
  <si>
    <t>Biểu số 01</t>
  </si>
  <si>
    <t>Hoàng Văn A</t>
  </si>
  <si>
    <t>Đại học</t>
  </si>
  <si>
    <t xml:space="preserve">Chủ tịch UBND xã   </t>
  </si>
  <si>
    <t>Tiền lương tháng thực lĩnh ở tháng liền kề trước khi NHTT</t>
  </si>
  <si>
    <t>Cấp uỷ viên</t>
  </si>
  <si>
    <t>Số tiền hiện hưởng/tháng (1000 đồng)</t>
  </si>
  <si>
    <t>5 tháng tiền lương hiện hưởng cho mỗi năm NHTT</t>
  </si>
  <si>
    <t>5 tháng tiền lương hiện hưởng cho 20 năm đầu công tác</t>
  </si>
  <si>
    <t>DANH SÁCH</t>
  </si>
  <si>
    <t>Họ và tên</t>
  </si>
  <si>
    <t>Ngày, tháng năm sinh</t>
  </si>
  <si>
    <t>Trình độ đào tạo</t>
  </si>
  <si>
    <t>Chức vụ, chức danh đang đảm nhiệm</t>
  </si>
  <si>
    <t>Thời điểm nghỉ</t>
  </si>
  <si>
    <t>Được hưởng chế độ, chính sách</t>
  </si>
  <si>
    <t>Nghỉ hưu trước tuổi</t>
  </si>
  <si>
    <t>A</t>
  </si>
  <si>
    <t>B</t>
  </si>
  <si>
    <t>Nữ</t>
  </si>
  <si>
    <t>Nghỉ hưu
trước tuổi</t>
  </si>
  <si>
    <t>TÊN CƠ QUAN, ĐƠN VỊ</t>
  </si>
  <si>
    <t>Hoàng Thị N</t>
  </si>
  <si>
    <t xml:space="preserve">Trung cấp </t>
  </si>
  <si>
    <t>Chủ tịch …...........</t>
  </si>
  <si>
    <t>Nghỉ công tác chờ đủ tuổi nghỉ hưu</t>
  </si>
  <si>
    <t>Kinh phí thực hiện</t>
  </si>
  <si>
    <t>Tổng cộng</t>
  </si>
  <si>
    <t>Danh sách này ấn định 0... người./.</t>
  </si>
  <si>
    <t xml:space="preserve">CÁN BỘ, CÔNG CHỨC THỰC HIỆN CHẾ ĐỘ, CHÍNH SÁCH THEO NGHỊ ĐỊNH SỐ 177/2024/NĐ-CP </t>
  </si>
  <si>
    <t>DANH SÁCH CÁN BỘ NGHỈ CÔNG TÁC CHỜ ĐỦ TUỔI NGHỈ HƯU</t>
  </si>
  <si>
    <t>Ngày
tháng
năm sinh</t>
  </si>
  <si>
    <t>Trình độ
đào tạo</t>
  </si>
  <si>
    <t>Chức vụ,
chức danh đang
đảm nhiệm</t>
  </si>
  <si>
    <t>Lương chức vụ
hoặc lương
ngạch bậc hiện
giữ</t>
  </si>
  <si>
    <t>Phụ cấp
chức vụ (nếu có)</t>
  </si>
  <si>
    <t>Phụ cấp 
thâm niên
nghề (nếu có)</t>
  </si>
  <si>
    <t>Phụ cấp thâm niên vượt
khung (nếu có)</t>
  </si>
  <si>
    <t>Hệ số
chênh lệch bảo
lưu (nếu có)</t>
  </si>
  <si>
    <t>Phụ cấp
công tác đảng
(nếu có)</t>
  </si>
  <si>
    <t>Thời điểm
nghỉ công tác</t>
  </si>
  <si>
    <t>Thời điểm
đủ tuổi
nghỉ hưu</t>
  </si>
  <si>
    <t>Số tháng
nghỉ công
tác chờ
đủ tuổi
nghỉ hưu</t>
  </si>
  <si>
    <t>Kinh phí giải quyết chế độ (1000đ)</t>
  </si>
  <si>
    <t>Tiền do
cán bộ
đóng
BHXH,
BHYT
(9,5%)
(1.000đ)</t>
  </si>
  <si>
    <t>Tiền lương
cán bộ được
lĩnh tương
ứng với số
tháng nghỉ công tác chờ đủ tuổi sẽ nghỉ hưu (1.000đ)</t>
  </si>
  <si>
    <t>Ghi
chú</t>
  </si>
  <si>
    <t>Hệ
số</t>
  </si>
  <si>
    <t>Thời điểm
hưởng</t>
  </si>
  <si>
    <t>Hệ 
số</t>
  </si>
  <si>
    <t>Mức 
phụ cấp</t>
  </si>
  <si>
    <t>Thởi điểm
hưởng</t>
  </si>
  <si>
    <t>Mức
phụ cấp</t>
  </si>
  <si>
    <t>Tiền lương
(chức vụ hoặc ngạch, bậc)
và các
khoản phụ
cấp (nếu có)</t>
  </si>
  <si>
    <t>Tiền do 
cơ quan
đóng BHXH
bảo hiểm
y tế (20,5%)</t>
  </si>
  <si>
    <t>Biểu số: 2</t>
  </si>
  <si>
    <t>TỔNG CỘNG</t>
  </si>
  <si>
    <r>
      <rPr>
        <b/>
        <sz val="12"/>
        <rFont val="Times New Roman"/>
        <family val="1"/>
      </rPr>
      <t>HỒ SƠ NGHỈ HƯU TRƯỚC TUỔI THEO NGHỊ ĐỊNH SỐ 177/2024/NĐ-CP</t>
    </r>
    <r>
      <rPr>
        <b/>
        <sz val="10"/>
        <color indexed="10"/>
        <rFont val="Times New Roman"/>
        <family val="1"/>
      </rPr>
      <t xml:space="preserve">
</t>
    </r>
  </si>
  <si>
    <t>Lý do nghỉ:</t>
  </si>
  <si>
    <t>Số năm đóng BHXH tính từ năm thứ 21</t>
  </si>
  <si>
    <t>(Kèm theo Tờ trình số         ----- ngày       /     /2025 của …............)</t>
  </si>
  <si>
    <t>(Kèm theo Công văn số   ……... ngày      /    /2025 của…..................)</t>
  </si>
  <si>
    <t>CƠ QUAN, ĐƠN VỊ …............</t>
  </si>
  <si>
    <t>Thâm niên nghề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</si>
</sst>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00"/>
    <numFmt numFmtId="165" formatCode="#,##0.000"/>
    <numFmt numFmtId="166" formatCode="dd/mm/yyyy;@"/>
    <numFmt numFmtId="167" formatCode="_(* #,##0_);_(* \(#,##0\);_(* &quot;-&quot;??_);_(@_)"/>
  </numFmts>
  <fonts count="51" x14ac:knownFonts="1">
    <font>
      <sz val="12"/>
      <name val="Times New Roman"/>
      <family val="1"/>
    </font>
    <font>
      <sz val="12"/>
      <name val="Times New Roman"/>
      <family val="1"/>
    </font>
    <font>
      <b/>
      <sz val="14"/>
      <name val="Arial"/>
      <family val="2"/>
    </font>
    <font>
      <sz val="12"/>
      <color indexed="12"/>
      <name val=".VnTime"/>
      <family val="2"/>
    </font>
    <font>
      <b/>
      <sz val="14"/>
      <color indexed="12"/>
      <name val="Arial"/>
      <family val="2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4"/>
      <name val="Arial"/>
      <family val="2"/>
    </font>
    <font>
      <b/>
      <sz val="13"/>
      <name val="Times New Roman"/>
      <family val="1"/>
    </font>
    <font>
      <b/>
      <sz val="14"/>
      <color indexed="8"/>
      <name val="Times New Roman"/>
      <family val="1"/>
    </font>
    <font>
      <b/>
      <sz val="13"/>
      <color indexed="8"/>
      <name val="Times New Roman"/>
      <family val="1"/>
    </font>
    <font>
      <sz val="12"/>
      <color indexed="8"/>
      <name val="Times New Roman"/>
      <family val="1"/>
    </font>
    <font>
      <sz val="13"/>
      <name val="Times New Roman"/>
      <family val="1"/>
    </font>
    <font>
      <b/>
      <i/>
      <sz val="13"/>
      <name val="Times New Roman"/>
      <family val="1"/>
    </font>
    <font>
      <b/>
      <sz val="11"/>
      <name val="Arial"/>
      <family val="2"/>
    </font>
    <font>
      <sz val="14"/>
      <name val="Times New Roman"/>
      <family val="1"/>
      <charset val="163"/>
    </font>
    <font>
      <b/>
      <sz val="14"/>
      <name val="Times New Roman"/>
      <family val="1"/>
      <charset val="163"/>
    </font>
    <font>
      <b/>
      <sz val="14"/>
      <name val="Arial"/>
      <family val="2"/>
      <charset val="163"/>
    </font>
    <font>
      <sz val="10"/>
      <name val="Arial"/>
      <family val="2"/>
    </font>
    <font>
      <b/>
      <sz val="10"/>
      <color indexed="10"/>
      <name val="Times New Roman"/>
      <family val="1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b/>
      <i/>
      <sz val="11"/>
      <name val="Times New Roman"/>
      <family val="1"/>
    </font>
    <font>
      <i/>
      <sz val="13"/>
      <name val="Times New Roman"/>
      <family val="1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4"/>
      <name val="Times New Roman"/>
      <family val="1"/>
    </font>
    <font>
      <sz val="12"/>
      <color theme="1"/>
      <name val="Times New Roman"/>
      <family val="1"/>
    </font>
    <font>
      <sz val="10"/>
      <name val="Arial"/>
    </font>
    <font>
      <sz val="11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1"/>
      <color indexed="8"/>
      <name val="Times New Roman"/>
      <family val="1"/>
    </font>
    <font>
      <i/>
      <u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10"/>
      <name val="Times New Roman"/>
      <family val="1"/>
    </font>
    <font>
      <b/>
      <i/>
      <sz val="11"/>
      <name val="Times New Roman"/>
      <family val="1"/>
      <charset val="163"/>
    </font>
    <font>
      <sz val="14"/>
      <color theme="1"/>
      <name val="Times New Roman"/>
      <family val="2"/>
    </font>
    <font>
      <b/>
      <sz val="12"/>
      <color indexed="8"/>
      <name val="Times New Roman"/>
      <family val="1"/>
    </font>
    <font>
      <i/>
      <sz val="14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2"/>
    </font>
    <font>
      <i/>
      <sz val="10"/>
      <color indexed="8"/>
      <name val="Times New Roman"/>
      <family val="1"/>
    </font>
    <font>
      <sz val="14"/>
      <color indexed="8"/>
      <name val="Times New Roman"/>
      <family val="2"/>
    </font>
    <font>
      <sz val="10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i/>
      <sz val="12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12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/>
      <top style="medium">
        <color indexed="12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 style="medium">
        <color indexed="12"/>
      </right>
      <top/>
      <bottom style="medium">
        <color indexed="1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12"/>
      </right>
      <top/>
      <bottom/>
      <diagonal/>
    </border>
    <border>
      <left/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12"/>
      </left>
      <right style="medium">
        <color indexed="1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20" fillId="0" borderId="0"/>
    <xf numFmtId="0" fontId="1" fillId="0" borderId="0"/>
    <xf numFmtId="9" fontId="20" fillId="0" borderId="0" applyFont="0" applyFill="0" applyBorder="0" applyAlignment="0" applyProtection="0"/>
    <xf numFmtId="0" fontId="30" fillId="0" borderId="0"/>
    <xf numFmtId="0" fontId="39" fillId="0" borderId="0"/>
    <xf numFmtId="43" fontId="45" fillId="0" borderId="0" applyFont="0" applyFill="0" applyBorder="0" applyAlignment="0" applyProtection="0"/>
  </cellStyleXfs>
  <cellXfs count="221">
    <xf numFmtId="0" fontId="0" fillId="0" borderId="0" xfId="0"/>
    <xf numFmtId="0" fontId="23" fillId="4" borderId="27" xfId="0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22" fillId="4" borderId="28" xfId="0" applyFont="1" applyFill="1" applyBorder="1" applyAlignment="1">
      <alignment horizontal="center" vertical="center" wrapText="1"/>
    </xf>
    <xf numFmtId="0" fontId="23" fillId="5" borderId="27" xfId="0" applyFont="1" applyFill="1" applyBorder="1" applyAlignment="1">
      <alignment horizontal="center" vertical="center" wrapText="1"/>
    </xf>
    <xf numFmtId="0" fontId="23" fillId="5" borderId="28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" fontId="2" fillId="0" borderId="0" xfId="0" applyNumberFormat="1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164" fontId="15" fillId="0" borderId="7" xfId="0" applyNumberFormat="1" applyFont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center"/>
      <protection locked="0"/>
    </xf>
    <xf numFmtId="166" fontId="10" fillId="0" borderId="3" xfId="0" applyNumberFormat="1" applyFont="1" applyBorder="1"/>
    <xf numFmtId="1" fontId="10" fillId="0" borderId="6" xfId="0" applyNumberFormat="1" applyFont="1" applyBorder="1" applyProtection="1">
      <protection locked="0"/>
    </xf>
    <xf numFmtId="0" fontId="15" fillId="0" borderId="5" xfId="0" applyFont="1" applyBorder="1" applyProtection="1">
      <protection locked="0"/>
    </xf>
    <xf numFmtId="0" fontId="15" fillId="0" borderId="4" xfId="0" applyFont="1" applyBorder="1" applyProtection="1">
      <protection locked="0"/>
    </xf>
    <xf numFmtId="1" fontId="10" fillId="0" borderId="9" xfId="0" applyNumberFormat="1" applyFont="1" applyBorder="1" applyAlignment="1" applyProtection="1">
      <alignment horizontal="center"/>
      <protection locked="0"/>
    </xf>
    <xf numFmtId="1" fontId="15" fillId="0" borderId="1" xfId="0" applyNumberFormat="1" applyFont="1" applyBorder="1" applyAlignment="1" applyProtection="1">
      <alignment horizontal="center"/>
      <protection locked="0"/>
    </xf>
    <xf numFmtId="164" fontId="10" fillId="0" borderId="1" xfId="0" applyNumberFormat="1" applyFont="1" applyBorder="1" applyAlignment="1" applyProtection="1">
      <alignment horizontal="right"/>
      <protection locked="0"/>
    </xf>
    <xf numFmtId="0" fontId="14" fillId="0" borderId="2" xfId="0" applyFont="1" applyBorder="1" applyProtection="1">
      <protection locked="0"/>
    </xf>
    <xf numFmtId="0" fontId="14" fillId="0" borderId="2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vertical="center"/>
    </xf>
    <xf numFmtId="0" fontId="15" fillId="0" borderId="14" xfId="0" applyFont="1" applyBorder="1" applyAlignment="1">
      <alignment vertical="center"/>
    </xf>
    <xf numFmtId="164" fontId="14" fillId="0" borderId="0" xfId="0" applyNumberFormat="1" applyFont="1" applyProtection="1">
      <protection locked="0"/>
    </xf>
    <xf numFmtId="4" fontId="10" fillId="0" borderId="0" xfId="0" applyNumberFormat="1" applyFont="1" applyProtection="1">
      <protection locked="0"/>
    </xf>
    <xf numFmtId="0" fontId="0" fillId="0" borderId="1" xfId="0" applyBorder="1" applyProtection="1">
      <protection locked="0"/>
    </xf>
    <xf numFmtId="0" fontId="10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0" borderId="1" xfId="0" applyFont="1" applyBorder="1" applyProtection="1"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8" fillId="0" borderId="1" xfId="0" applyFont="1" applyBorder="1" applyAlignment="1" applyProtection="1">
      <alignment horizontal="left"/>
      <protection locked="0"/>
    </xf>
    <xf numFmtId="0" fontId="19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0" fontId="17" fillId="0" borderId="0" xfId="0" applyFont="1" applyProtection="1">
      <protection locked="0"/>
    </xf>
    <xf numFmtId="0" fontId="3" fillId="0" borderId="0" xfId="0" applyFont="1" applyProtection="1">
      <protection locked="0"/>
    </xf>
    <xf numFmtId="1" fontId="4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27" fillId="4" borderId="27" xfId="0" applyFont="1" applyFill="1" applyBorder="1" applyAlignment="1">
      <alignment horizontal="center" vertical="center" wrapText="1"/>
    </xf>
    <xf numFmtId="0" fontId="27" fillId="4" borderId="28" xfId="0" applyFont="1" applyFill="1" applyBorder="1" applyAlignment="1">
      <alignment horizontal="center" vertical="center" wrapText="1"/>
    </xf>
    <xf numFmtId="0" fontId="26" fillId="4" borderId="27" xfId="0" applyFont="1" applyFill="1" applyBorder="1" applyAlignment="1">
      <alignment horizontal="center" vertical="center" wrapText="1"/>
    </xf>
    <xf numFmtId="0" fontId="26" fillId="4" borderId="28" xfId="0" applyFont="1" applyFill="1" applyBorder="1" applyAlignment="1">
      <alignment horizontal="center" vertical="center" wrapText="1"/>
    </xf>
    <xf numFmtId="0" fontId="10" fillId="0" borderId="4" xfId="0" applyFont="1" applyBorder="1"/>
    <xf numFmtId="164" fontId="7" fillId="0" borderId="0" xfId="0" applyNumberFormat="1" applyFont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0" fillId="0" borderId="10" xfId="0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  <xf numFmtId="165" fontId="28" fillId="0" borderId="10" xfId="0" applyNumberFormat="1" applyFont="1" applyBorder="1"/>
    <xf numFmtId="0" fontId="15" fillId="0" borderId="2" xfId="0" applyFont="1" applyBorder="1" applyProtection="1">
      <protection locked="0"/>
    </xf>
    <xf numFmtId="2" fontId="29" fillId="0" borderId="11" xfId="0" applyNumberFormat="1" applyFont="1" applyBorder="1" applyAlignment="1">
      <alignment horizontal="center" vertical="center" wrapText="1"/>
    </xf>
    <xf numFmtId="2" fontId="13" fillId="2" borderId="11" xfId="2" applyNumberFormat="1" applyFont="1" applyFill="1" applyBorder="1" applyAlignment="1" applyProtection="1">
      <alignment horizontal="center" vertical="center" wrapText="1"/>
      <protection locked="0"/>
    </xf>
    <xf numFmtId="9" fontId="29" fillId="0" borderId="11" xfId="0" applyNumberFormat="1" applyFont="1" applyBorder="1" applyAlignment="1">
      <alignment horizontal="center" vertical="center" wrapText="1"/>
    </xf>
    <xf numFmtId="2" fontId="1" fillId="2" borderId="11" xfId="2" applyNumberForma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31" fillId="0" borderId="0" xfId="4" applyFont="1"/>
    <xf numFmtId="0" fontId="31" fillId="0" borderId="0" xfId="4" applyFont="1" applyAlignment="1">
      <alignment horizontal="center"/>
    </xf>
    <xf numFmtId="0" fontId="8" fillId="0" borderId="0" xfId="4" applyFont="1" applyAlignment="1">
      <alignment wrapText="1"/>
    </xf>
    <xf numFmtId="0" fontId="31" fillId="0" borderId="0" xfId="4" applyFont="1" applyAlignment="1">
      <alignment wrapText="1"/>
    </xf>
    <xf numFmtId="0" fontId="31" fillId="0" borderId="0" xfId="4" applyFont="1" applyAlignment="1">
      <alignment horizontal="center" wrapText="1"/>
    </xf>
    <xf numFmtId="0" fontId="33" fillId="0" borderId="0" xfId="4" applyFont="1" applyAlignment="1">
      <alignment horizontal="center" wrapText="1"/>
    </xf>
    <xf numFmtId="0" fontId="33" fillId="0" borderId="0" xfId="4" applyFont="1"/>
    <xf numFmtId="0" fontId="34" fillId="0" borderId="1" xfId="4" applyFont="1" applyBorder="1" applyAlignment="1">
      <alignment horizontal="center" vertical="center" wrapText="1"/>
    </xf>
    <xf numFmtId="0" fontId="35" fillId="0" borderId="1" xfId="4" applyFont="1" applyBorder="1" applyAlignment="1">
      <alignment horizontal="center" vertical="center" wrapText="1"/>
    </xf>
    <xf numFmtId="0" fontId="36" fillId="0" borderId="1" xfId="4" applyFont="1" applyBorder="1" applyAlignment="1">
      <alignment horizontal="center" vertical="center" wrapText="1"/>
    </xf>
    <xf numFmtId="14" fontId="36" fillId="0" borderId="1" xfId="4" quotePrefix="1" applyNumberFormat="1" applyFont="1" applyBorder="1" applyAlignment="1">
      <alignment horizontal="center" vertical="center" wrapText="1"/>
    </xf>
    <xf numFmtId="14" fontId="36" fillId="0" borderId="1" xfId="4" applyNumberFormat="1" applyFont="1" applyBorder="1" applyAlignment="1">
      <alignment horizontal="center" vertical="center" wrapText="1"/>
    </xf>
    <xf numFmtId="14" fontId="36" fillId="0" borderId="1" xfId="4" applyNumberFormat="1" applyFont="1" applyBorder="1" applyAlignment="1">
      <alignment vertical="center" wrapText="1"/>
    </xf>
    <xf numFmtId="0" fontId="36" fillId="0" borderId="1" xfId="4" applyFont="1" applyBorder="1" applyAlignment="1">
      <alignment vertical="center" wrapText="1"/>
    </xf>
    <xf numFmtId="0" fontId="37" fillId="0" borderId="0" xfId="4" applyFont="1"/>
    <xf numFmtId="0" fontId="36" fillId="0" borderId="0" xfId="4" applyFont="1" applyAlignment="1">
      <alignment horizontal="center" vertical="center" wrapText="1"/>
    </xf>
    <xf numFmtId="0" fontId="36" fillId="0" borderId="0" xfId="4" applyFont="1" applyAlignment="1">
      <alignment vertical="center" wrapText="1"/>
    </xf>
    <xf numFmtId="14" fontId="36" fillId="0" borderId="0" xfId="4" applyNumberFormat="1" applyFont="1" applyAlignment="1">
      <alignment horizontal="center" vertical="center" wrapText="1"/>
    </xf>
    <xf numFmtId="14" fontId="36" fillId="0" borderId="0" xfId="4" applyNumberFormat="1" applyFont="1" applyAlignment="1">
      <alignment vertical="center" wrapText="1"/>
    </xf>
    <xf numFmtId="0" fontId="38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0" fontId="11" fillId="0" borderId="1" xfId="4" applyFont="1" applyBorder="1" applyAlignment="1">
      <alignment horizontal="center" vertical="center" wrapText="1"/>
    </xf>
    <xf numFmtId="0" fontId="5" fillId="2" borderId="1" xfId="2" applyFont="1" applyFill="1" applyBorder="1" applyAlignment="1" applyProtection="1">
      <alignment horizontal="center" vertical="center" wrapText="1"/>
      <protection locked="0"/>
    </xf>
    <xf numFmtId="0" fontId="40" fillId="0" borderId="0" xfId="5" applyFont="1"/>
    <xf numFmtId="0" fontId="39" fillId="0" borderId="0" xfId="5"/>
    <xf numFmtId="0" fontId="42" fillId="0" borderId="34" xfId="5" applyFont="1" applyBorder="1" applyAlignment="1">
      <alignment horizontal="center" vertical="center"/>
    </xf>
    <xf numFmtId="0" fontId="43" fillId="0" borderId="1" xfId="5" applyFont="1" applyBorder="1" applyAlignment="1">
      <alignment horizontal="center" vertical="center" wrapText="1"/>
    </xf>
    <xf numFmtId="0" fontId="42" fillId="0" borderId="1" xfId="5" applyFont="1" applyBorder="1" applyAlignment="1">
      <alignment horizontal="center" vertical="center" wrapText="1"/>
    </xf>
    <xf numFmtId="0" fontId="44" fillId="0" borderId="1" xfId="5" applyFont="1" applyBorder="1" applyAlignment="1">
      <alignment horizontal="center" vertical="center"/>
    </xf>
    <xf numFmtId="0" fontId="42" fillId="0" borderId="39" xfId="5" applyFont="1" applyBorder="1" applyAlignment="1">
      <alignment horizontal="center" vertical="center"/>
    </xf>
    <xf numFmtId="0" fontId="42" fillId="0" borderId="14" xfId="5" applyFont="1" applyBorder="1" applyAlignment="1">
      <alignment vertical="center"/>
    </xf>
    <xf numFmtId="0" fontId="42" fillId="0" borderId="1" xfId="5" applyFont="1" applyBorder="1" applyAlignment="1">
      <alignment horizontal="center" vertical="center"/>
    </xf>
    <xf numFmtId="167" fontId="42" fillId="0" borderId="1" xfId="6" applyNumberFormat="1" applyFont="1" applyBorder="1" applyAlignment="1">
      <alignment horizontal="center" vertical="center"/>
    </xf>
    <xf numFmtId="0" fontId="11" fillId="0" borderId="0" xfId="5" applyFont="1"/>
    <xf numFmtId="0" fontId="46" fillId="0" borderId="1" xfId="5" applyFont="1" applyBorder="1" applyAlignment="1">
      <alignment horizontal="center" vertical="center" wrapText="1"/>
    </xf>
    <xf numFmtId="14" fontId="46" fillId="0" borderId="1" xfId="5" applyNumberFormat="1" applyFont="1" applyBorder="1" applyAlignment="1">
      <alignment horizontal="center" vertical="center" wrapText="1"/>
    </xf>
    <xf numFmtId="2" fontId="47" fillId="0" borderId="1" xfId="5" applyNumberFormat="1" applyFont="1" applyBorder="1" applyAlignment="1">
      <alignment horizontal="center" vertical="center"/>
    </xf>
    <xf numFmtId="166" fontId="46" fillId="0" borderId="1" xfId="5" applyNumberFormat="1" applyFont="1" applyBorder="1" applyAlignment="1">
      <alignment horizontal="center" vertical="center" wrapText="1"/>
    </xf>
    <xf numFmtId="2" fontId="46" fillId="0" borderId="1" xfId="5" applyNumberFormat="1" applyFont="1" applyBorder="1" applyAlignment="1">
      <alignment vertical="center" wrapText="1"/>
    </xf>
    <xf numFmtId="14" fontId="46" fillId="0" borderId="1" xfId="5" quotePrefix="1" applyNumberFormat="1" applyFont="1" applyBorder="1" applyAlignment="1">
      <alignment vertical="center" wrapText="1"/>
    </xf>
    <xf numFmtId="0" fontId="47" fillId="0" borderId="1" xfId="5" applyFont="1" applyBorder="1" applyAlignment="1">
      <alignment horizontal="center" vertical="center"/>
    </xf>
    <xf numFmtId="14" fontId="47" fillId="0" borderId="1" xfId="5" applyNumberFormat="1" applyFont="1" applyBorder="1" applyAlignment="1">
      <alignment horizontal="center" vertical="center"/>
    </xf>
    <xf numFmtId="14" fontId="47" fillId="0" borderId="1" xfId="5" quotePrefix="1" applyNumberFormat="1" applyFont="1" applyBorder="1" applyAlignment="1">
      <alignment horizontal="center" vertical="center"/>
    </xf>
    <xf numFmtId="167" fontId="47" fillId="0" borderId="1" xfId="6" applyNumberFormat="1" applyFont="1" applyBorder="1" applyAlignment="1">
      <alignment horizontal="center" vertical="center"/>
    </xf>
    <xf numFmtId="1" fontId="47" fillId="0" borderId="1" xfId="5" applyNumberFormat="1" applyFont="1" applyBorder="1" applyAlignment="1">
      <alignment horizontal="center" vertical="center"/>
    </xf>
    <xf numFmtId="0" fontId="48" fillId="0" borderId="0" xfId="5" applyFont="1"/>
    <xf numFmtId="2" fontId="47" fillId="0" borderId="0" xfId="5" applyNumberFormat="1" applyFont="1" applyAlignment="1">
      <alignment horizontal="center" vertical="center"/>
    </xf>
    <xf numFmtId="166" fontId="46" fillId="0" borderId="0" xfId="5" applyNumberFormat="1" applyFont="1" applyAlignment="1">
      <alignment horizontal="center" vertical="center" wrapText="1"/>
    </xf>
    <xf numFmtId="2" fontId="46" fillId="0" borderId="0" xfId="5" applyNumberFormat="1" applyFont="1" applyAlignment="1">
      <alignment vertical="center" wrapText="1"/>
    </xf>
    <xf numFmtId="14" fontId="46" fillId="0" borderId="0" xfId="5" quotePrefix="1" applyNumberFormat="1" applyFont="1" applyAlignment="1">
      <alignment vertical="center" wrapText="1"/>
    </xf>
    <xf numFmtId="14" fontId="47" fillId="0" borderId="0" xfId="5" quotePrefix="1" applyNumberFormat="1" applyFont="1" applyAlignment="1">
      <alignment horizontal="center" vertical="center"/>
    </xf>
    <xf numFmtId="0" fontId="47" fillId="0" borderId="0" xfId="5" applyFont="1" applyAlignment="1">
      <alignment horizontal="center" vertical="center"/>
    </xf>
    <xf numFmtId="167" fontId="47" fillId="0" borderId="0" xfId="6" applyNumberFormat="1" applyFont="1" applyBorder="1" applyAlignment="1">
      <alignment horizontal="center" vertical="center"/>
    </xf>
    <xf numFmtId="0" fontId="42" fillId="0" borderId="1" xfId="5" applyFont="1" applyBorder="1" applyAlignment="1">
      <alignment vertical="center"/>
    </xf>
    <xf numFmtId="0" fontId="36" fillId="0" borderId="1" xfId="4" applyFont="1" applyBorder="1" applyAlignment="1">
      <alignment horizontal="left" vertical="center" wrapText="1"/>
    </xf>
    <xf numFmtId="0" fontId="10" fillId="3" borderId="33" xfId="0" applyFont="1" applyFill="1" applyBorder="1"/>
    <xf numFmtId="0" fontId="34" fillId="0" borderId="14" xfId="4" applyFont="1" applyBorder="1" applyAlignment="1">
      <alignment horizontal="center" vertical="center" wrapText="1"/>
    </xf>
    <xf numFmtId="0" fontId="34" fillId="0" borderId="15" xfId="4" applyFont="1" applyBorder="1" applyAlignment="1">
      <alignment horizontal="center" vertical="center" wrapText="1"/>
    </xf>
    <xf numFmtId="0" fontId="34" fillId="0" borderId="34" xfId="4" applyFont="1" applyBorder="1" applyAlignment="1">
      <alignment horizontal="center" vertical="center" wrapText="1"/>
    </xf>
    <xf numFmtId="0" fontId="34" fillId="0" borderId="37" xfId="4" applyFont="1" applyBorder="1" applyAlignment="1">
      <alignment horizontal="center" vertical="center" wrapText="1"/>
    </xf>
    <xf numFmtId="0" fontId="32" fillId="0" borderId="0" xfId="4" applyFont="1" applyAlignment="1">
      <alignment horizontal="center" wrapText="1"/>
    </xf>
    <xf numFmtId="0" fontId="7" fillId="0" borderId="0" xfId="4" applyFont="1" applyAlignment="1">
      <alignment horizontal="center"/>
    </xf>
    <xf numFmtId="0" fontId="7" fillId="0" borderId="0" xfId="4" applyFont="1" applyAlignment="1">
      <alignment horizontal="center" wrapText="1"/>
    </xf>
    <xf numFmtId="0" fontId="8" fillId="0" borderId="0" xfId="4" applyFont="1" applyAlignment="1">
      <alignment horizontal="center" wrapText="1"/>
    </xf>
    <xf numFmtId="0" fontId="6" fillId="0" borderId="0" xfId="4" applyFont="1" applyAlignment="1">
      <alignment horizontal="center" vertical="center" wrapText="1"/>
    </xf>
    <xf numFmtId="0" fontId="10" fillId="2" borderId="0" xfId="4" applyFont="1" applyFill="1" applyAlignment="1">
      <alignment horizontal="center" vertical="center" wrapText="1"/>
    </xf>
    <xf numFmtId="0" fontId="10" fillId="0" borderId="0" xfId="0" applyFont="1" applyAlignment="1" applyProtection="1">
      <alignment horizontal="left" vertical="center" wrapText="1"/>
      <protection locked="0"/>
    </xf>
    <xf numFmtId="0" fontId="10" fillId="0" borderId="16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10" fillId="0" borderId="22" xfId="0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21" fillId="0" borderId="0" xfId="0" applyFont="1" applyAlignment="1" applyProtection="1">
      <alignment horizontal="center"/>
      <protection locked="0"/>
    </xf>
    <xf numFmtId="0" fontId="6" fillId="0" borderId="9" xfId="0" applyFont="1" applyBorder="1" applyAlignment="1" applyProtection="1">
      <alignment horizontal="center"/>
      <protection locked="0"/>
    </xf>
    <xf numFmtId="0" fontId="6" fillId="0" borderId="22" xfId="0" applyFont="1" applyBorder="1" applyAlignment="1" applyProtection="1">
      <alignment horizontal="center"/>
      <protection locked="0"/>
    </xf>
    <xf numFmtId="0" fontId="6" fillId="0" borderId="17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0" fillId="0" borderId="16" xfId="0" applyFont="1" applyBorder="1" applyAlignment="1" applyProtection="1">
      <alignment horizontal="left"/>
      <protection locked="0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6" fontId="10" fillId="0" borderId="14" xfId="0" applyNumberFormat="1" applyFont="1" applyBorder="1" applyAlignment="1" applyProtection="1">
      <alignment horizontal="center" vertical="center"/>
      <protection locked="0"/>
    </xf>
    <xf numFmtId="0" fontId="24" fillId="3" borderId="1" xfId="0" applyFont="1" applyFill="1" applyBorder="1" applyAlignment="1" applyProtection="1">
      <alignment horizontal="center" vertical="center" wrapText="1"/>
      <protection locked="0"/>
    </xf>
    <xf numFmtId="166" fontId="10" fillId="0" borderId="34" xfId="0" applyNumberFormat="1" applyFont="1" applyBorder="1" applyAlignment="1" applyProtection="1">
      <alignment horizontal="center" vertical="center"/>
      <protection locked="0"/>
    </xf>
    <xf numFmtId="166" fontId="10" fillId="0" borderId="18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 applyProtection="1">
      <alignment horizontal="center"/>
      <protection locked="0"/>
    </xf>
    <xf numFmtId="0" fontId="10" fillId="0" borderId="9" xfId="0" applyFont="1" applyBorder="1" applyAlignment="1">
      <alignment horizontal="right" vertical="center"/>
    </xf>
    <xf numFmtId="0" fontId="10" fillId="0" borderId="38" xfId="0" applyFont="1" applyBorder="1" applyAlignment="1">
      <alignment horizontal="right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 applyProtection="1">
      <alignment horizontal="center" vertical="center" wrapText="1"/>
      <protection locked="0"/>
    </xf>
    <xf numFmtId="166" fontId="10" fillId="0" borderId="9" xfId="0" quotePrefix="1" applyNumberFormat="1" applyFont="1" applyBorder="1" applyAlignment="1" applyProtection="1">
      <alignment horizontal="center"/>
      <protection locked="0"/>
    </xf>
    <xf numFmtId="166" fontId="10" fillId="0" borderId="22" xfId="0" applyNumberFormat="1" applyFont="1" applyBorder="1" applyAlignment="1" applyProtection="1">
      <alignment horizontal="center"/>
      <protection locked="0"/>
    </xf>
    <xf numFmtId="166" fontId="10" fillId="0" borderId="17" xfId="0" applyNumberFormat="1" applyFont="1" applyBorder="1" applyAlignment="1" applyProtection="1">
      <alignment horizontal="center"/>
      <protection locked="0"/>
    </xf>
    <xf numFmtId="164" fontId="8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Border="1" applyAlignment="1">
      <alignment horizontal="right"/>
    </xf>
    <xf numFmtId="165" fontId="7" fillId="0" borderId="1" xfId="0" applyNumberFormat="1" applyFont="1" applyBorder="1" applyAlignment="1">
      <alignment horizontal="right" vertical="center"/>
    </xf>
    <xf numFmtId="0" fontId="0" fillId="0" borderId="18" xfId="0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0" fillId="0" borderId="35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165" fontId="6" fillId="0" borderId="1" xfId="0" applyNumberFormat="1" applyFont="1" applyBorder="1" applyAlignment="1">
      <alignment horizontal="right" vertical="center"/>
    </xf>
    <xf numFmtId="0" fontId="42" fillId="0" borderId="34" xfId="5" applyFont="1" applyBorder="1" applyAlignment="1">
      <alignment horizontal="center" vertical="center" wrapText="1"/>
    </xf>
    <xf numFmtId="0" fontId="42" fillId="0" borderId="37" xfId="5" applyFont="1" applyBorder="1" applyAlignment="1">
      <alignment horizontal="center" vertical="center" wrapText="1"/>
    </xf>
    <xf numFmtId="0" fontId="49" fillId="0" borderId="0" xfId="5" applyFont="1" applyAlignment="1">
      <alignment horizontal="left" vertical="center"/>
    </xf>
    <xf numFmtId="0" fontId="42" fillId="0" borderId="14" xfId="5" applyFont="1" applyBorder="1" applyAlignment="1">
      <alignment horizontal="center" vertical="center" wrapText="1"/>
    </xf>
    <xf numFmtId="0" fontId="42" fillId="0" borderId="8" xfId="5" applyFont="1" applyBorder="1" applyAlignment="1">
      <alignment horizontal="center" vertical="center" wrapText="1"/>
    </xf>
    <xf numFmtId="0" fontId="42" fillId="0" borderId="15" xfId="5" applyFont="1" applyBorder="1" applyAlignment="1">
      <alignment horizontal="center" vertical="center" wrapText="1"/>
    </xf>
    <xf numFmtId="0" fontId="12" fillId="0" borderId="0" xfId="5" applyFont="1" applyAlignment="1">
      <alignment horizontal="center" vertical="center" wrapText="1"/>
    </xf>
    <xf numFmtId="0" fontId="50" fillId="0" borderId="0" xfId="5" applyFont="1" applyAlignment="1">
      <alignment horizontal="center"/>
    </xf>
    <xf numFmtId="0" fontId="11" fillId="0" borderId="0" xfId="5" applyFont="1" applyAlignment="1">
      <alignment horizontal="center"/>
    </xf>
    <xf numFmtId="0" fontId="41" fillId="0" borderId="0" xfId="5" applyFont="1" applyAlignment="1">
      <alignment horizontal="center"/>
    </xf>
    <xf numFmtId="0" fontId="42" fillId="0" borderId="34" xfId="5" applyFont="1" applyBorder="1" applyAlignment="1">
      <alignment horizontal="center" vertical="center"/>
    </xf>
    <xf numFmtId="0" fontId="42" fillId="0" borderId="37" xfId="5" applyFont="1" applyBorder="1" applyAlignment="1">
      <alignment horizontal="center" vertical="center"/>
    </xf>
    <xf numFmtId="0" fontId="23" fillId="4" borderId="23" xfId="0" applyFont="1" applyFill="1" applyBorder="1" applyAlignment="1">
      <alignment horizontal="center" vertical="center" wrapText="1"/>
    </xf>
    <xf numFmtId="0" fontId="23" fillId="4" borderId="25" xfId="0" applyFont="1" applyFill="1" applyBorder="1" applyAlignment="1">
      <alignment horizontal="center" vertical="center" wrapText="1"/>
    </xf>
    <xf numFmtId="0" fontId="23" fillId="4" borderId="30" xfId="0" applyFont="1" applyFill="1" applyBorder="1" applyAlignment="1">
      <alignment vertical="center" wrapText="1"/>
    </xf>
    <xf numFmtId="0" fontId="23" fillId="4" borderId="31" xfId="0" applyFont="1" applyFill="1" applyBorder="1" applyAlignment="1">
      <alignment vertical="center" wrapText="1"/>
    </xf>
    <xf numFmtId="0" fontId="23" fillId="4" borderId="0" xfId="0" applyFont="1" applyFill="1" applyAlignment="1">
      <alignment vertical="center" wrapText="1"/>
    </xf>
    <xf numFmtId="0" fontId="23" fillId="4" borderId="32" xfId="0" applyFont="1" applyFill="1" applyBorder="1" applyAlignment="1">
      <alignment vertical="center" wrapText="1"/>
    </xf>
    <xf numFmtId="0" fontId="23" fillId="4" borderId="26" xfId="0" applyFont="1" applyFill="1" applyBorder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 wrapText="1"/>
    </xf>
    <xf numFmtId="0" fontId="23" fillId="4" borderId="27" xfId="0" applyFont="1" applyFill="1" applyBorder="1" applyAlignment="1">
      <alignment horizontal="center" vertical="center" wrapText="1"/>
    </xf>
    <xf numFmtId="0" fontId="22" fillId="4" borderId="23" xfId="0" applyFont="1" applyFill="1" applyBorder="1" applyAlignment="1">
      <alignment horizontal="center" vertical="center" wrapText="1"/>
    </xf>
    <xf numFmtId="0" fontId="22" fillId="4" borderId="24" xfId="0" applyFont="1" applyFill="1" applyBorder="1" applyAlignment="1">
      <alignment horizontal="center" vertical="center" wrapText="1"/>
    </xf>
    <xf numFmtId="0" fontId="22" fillId="4" borderId="25" xfId="0" applyFont="1" applyFill="1" applyBorder="1" applyAlignment="1">
      <alignment horizontal="center" vertical="center" wrapText="1"/>
    </xf>
    <xf numFmtId="0" fontId="22" fillId="4" borderId="26" xfId="0" applyFont="1" applyFill="1" applyBorder="1" applyAlignment="1">
      <alignment horizontal="center" vertical="center" wrapText="1"/>
    </xf>
    <xf numFmtId="0" fontId="22" fillId="4" borderId="27" xfId="0" applyFont="1" applyFill="1" applyBorder="1" applyAlignment="1">
      <alignment horizontal="center" vertical="center" wrapText="1"/>
    </xf>
    <xf numFmtId="0" fontId="26" fillId="4" borderId="23" xfId="0" applyFont="1" applyFill="1" applyBorder="1" applyAlignment="1">
      <alignment horizontal="center" vertical="center" wrapText="1"/>
    </xf>
    <xf numFmtId="0" fontId="26" fillId="4" borderId="25" xfId="0" applyFont="1" applyFill="1" applyBorder="1" applyAlignment="1">
      <alignment horizontal="center" vertical="center" wrapText="1"/>
    </xf>
    <xf numFmtId="0" fontId="26" fillId="4" borderId="30" xfId="0" applyFont="1" applyFill="1" applyBorder="1" applyAlignment="1">
      <alignment vertical="center" wrapText="1"/>
    </xf>
    <xf numFmtId="0" fontId="26" fillId="4" borderId="31" xfId="0" applyFont="1" applyFill="1" applyBorder="1" applyAlignment="1">
      <alignment vertical="center" wrapText="1"/>
    </xf>
    <xf numFmtId="0" fontId="26" fillId="4" borderId="0" xfId="0" applyFont="1" applyFill="1" applyAlignment="1">
      <alignment vertical="center" wrapText="1"/>
    </xf>
    <xf numFmtId="0" fontId="26" fillId="4" borderId="32" xfId="0" applyFont="1" applyFill="1" applyBorder="1" applyAlignment="1">
      <alignment vertical="center" wrapText="1"/>
    </xf>
    <xf numFmtId="0" fontId="26" fillId="4" borderId="26" xfId="0" applyFont="1" applyFill="1" applyBorder="1" applyAlignment="1">
      <alignment horizontal="center" vertical="center" wrapText="1"/>
    </xf>
    <xf numFmtId="0" fontId="26" fillId="4" borderId="29" xfId="0" applyFont="1" applyFill="1" applyBorder="1" applyAlignment="1">
      <alignment horizontal="center" vertical="center" wrapText="1"/>
    </xf>
    <xf numFmtId="0" fontId="26" fillId="4" borderId="27" xfId="0" applyFont="1" applyFill="1" applyBorder="1" applyAlignment="1">
      <alignment horizontal="center" vertical="center" wrapText="1"/>
    </xf>
    <xf numFmtId="0" fontId="27" fillId="4" borderId="23" xfId="0" applyFont="1" applyFill="1" applyBorder="1" applyAlignment="1">
      <alignment horizontal="center" vertical="center" wrapText="1"/>
    </xf>
    <xf numFmtId="0" fontId="27" fillId="4" borderId="24" xfId="0" applyFont="1" applyFill="1" applyBorder="1" applyAlignment="1">
      <alignment horizontal="center" vertical="center" wrapText="1"/>
    </xf>
    <xf numFmtId="0" fontId="27" fillId="4" borderId="25" xfId="0" applyFont="1" applyFill="1" applyBorder="1" applyAlignment="1">
      <alignment horizontal="center" vertical="center" wrapText="1"/>
    </xf>
    <xf numFmtId="0" fontId="27" fillId="4" borderId="26" xfId="0" applyFont="1" applyFill="1" applyBorder="1" applyAlignment="1">
      <alignment horizontal="center" vertical="center" wrapText="1"/>
    </xf>
    <xf numFmtId="0" fontId="27" fillId="4" borderId="27" xfId="0" applyFont="1" applyFill="1" applyBorder="1" applyAlignment="1">
      <alignment horizontal="center" vertical="center" wrapText="1"/>
    </xf>
  </cellXfs>
  <cellStyles count="7">
    <cellStyle name="Comma 2" xfId="6"/>
    <cellStyle name="Normal" xfId="0" builtinId="0"/>
    <cellStyle name="Normal 2" xfId="1"/>
    <cellStyle name="Normal 3" xfId="2"/>
    <cellStyle name="Normal 4" xfId="4"/>
    <cellStyle name="Normal 5" xf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383931</xdr:colOff>
      <xdr:row>2</xdr:row>
      <xdr:rowOff>68650</xdr:rowOff>
    </xdr:from>
    <xdr:to>
      <xdr:col>1</xdr:col>
      <xdr:colOff>838200</xdr:colOff>
      <xdr:row>2</xdr:row>
      <xdr:rowOff>68650</xdr:rowOff>
    </xdr:to>
    <xdr:cxnSp macro="">
      <xdr:nvCxnSpPr>
        <xdr:cNvPr id="2" name="Straight Connector 1">
          <a:extLst>
            <a:ext uri="{FF2B5EF4-FFF2-40B4-BE49-F238E27FC236}">
              <a16:creationId xmlns="" xmlns:a16="http://schemas.microsoft.com/office/drawing/2014/main" id="{81756815-B494-457A-8BA2-69DFA5F45EAC}"/>
            </a:ext>
          </a:extLst>
        </xdr:cNvPr>
        <xdr:cNvCxnSpPr/>
      </xdr:nvCxnSpPr>
      <xdr:spPr>
        <a:xfrm>
          <a:off x="688731" y="468700"/>
          <a:ext cx="45426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241051</xdr:colOff>
      <xdr:row>2</xdr:row>
      <xdr:rowOff>68650</xdr:rowOff>
    </xdr:from>
    <xdr:to>
      <xdr:col>1</xdr:col>
      <xdr:colOff>695320</xdr:colOff>
      <xdr:row>2</xdr:row>
      <xdr:rowOff>68650</xdr:rowOff>
    </xdr:to>
    <xdr:cxnSp macro="">
      <xdr:nvCxnSpPr>
        <xdr:cNvPr id="3" name="Straight Connector 2">
          <a:extLst>
            <a:ext uri="{FF2B5EF4-FFF2-40B4-BE49-F238E27FC236}">
              <a16:creationId xmlns="" xmlns:a16="http://schemas.microsoft.com/office/drawing/2014/main" id="{4CBB65D3-D353-4781-8066-907F22ADFBB2}"/>
            </a:ext>
          </a:extLst>
        </xdr:cNvPr>
        <xdr:cNvCxnSpPr/>
      </xdr:nvCxnSpPr>
      <xdr:spPr>
        <a:xfrm>
          <a:off x="545851" y="468700"/>
          <a:ext cx="45426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0</xdr:row>
      <xdr:rowOff>219075</xdr:rowOff>
    </xdr:from>
    <xdr:to>
      <xdr:col>2</xdr:col>
      <xdr:colOff>419100</xdr:colOff>
      <xdr:row>0</xdr:row>
      <xdr:rowOff>219075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DAC713EF-1DA9-40A9-987C-C6CE0E7C0518}"/>
            </a:ext>
          </a:extLst>
        </xdr:cNvPr>
        <xdr:cNvSpPr>
          <a:spLocks noChangeShapeType="1"/>
        </xdr:cNvSpPr>
      </xdr:nvSpPr>
      <xdr:spPr bwMode="auto">
        <a:xfrm>
          <a:off x="647700" y="219075"/>
          <a:ext cx="1009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0</xdr:row>
      <xdr:rowOff>219075</xdr:rowOff>
    </xdr:from>
    <xdr:to>
      <xdr:col>2</xdr:col>
      <xdr:colOff>419100</xdr:colOff>
      <xdr:row>0</xdr:row>
      <xdr:rowOff>219075</xdr:rowOff>
    </xdr:to>
    <xdr:sp macro="" textlink="">
      <xdr:nvSpPr>
        <xdr:cNvPr id="3" name="Line 2">
          <a:extLst>
            <a:ext uri="{FF2B5EF4-FFF2-40B4-BE49-F238E27FC236}">
              <a16:creationId xmlns="" xmlns:a16="http://schemas.microsoft.com/office/drawing/2014/main" id="{11C32372-FF35-453A-9452-F78F776B76D7}"/>
            </a:ext>
          </a:extLst>
        </xdr:cNvPr>
        <xdr:cNvSpPr>
          <a:spLocks noChangeShapeType="1"/>
        </xdr:cNvSpPr>
      </xdr:nvSpPr>
      <xdr:spPr bwMode="auto">
        <a:xfrm>
          <a:off x="647700" y="219075"/>
          <a:ext cx="1009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0</xdr:row>
      <xdr:rowOff>219075</xdr:rowOff>
    </xdr:from>
    <xdr:to>
      <xdr:col>2</xdr:col>
      <xdr:colOff>419100</xdr:colOff>
      <xdr:row>0</xdr:row>
      <xdr:rowOff>219075</xdr:rowOff>
    </xdr:to>
    <xdr:sp macro="" textlink="">
      <xdr:nvSpPr>
        <xdr:cNvPr id="4" name="Line 2">
          <a:extLst>
            <a:ext uri="{FF2B5EF4-FFF2-40B4-BE49-F238E27FC236}">
              <a16:creationId xmlns="" xmlns:a16="http://schemas.microsoft.com/office/drawing/2014/main" id="{584DE7F7-AF32-4409-BDCD-B4FF5C657EBF}"/>
            </a:ext>
          </a:extLst>
        </xdr:cNvPr>
        <xdr:cNvSpPr>
          <a:spLocks noChangeShapeType="1"/>
        </xdr:cNvSpPr>
      </xdr:nvSpPr>
      <xdr:spPr bwMode="auto">
        <a:xfrm>
          <a:off x="647700" y="219075"/>
          <a:ext cx="1009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266700</xdr:colOff>
      <xdr:row>0</xdr:row>
      <xdr:rowOff>219075</xdr:rowOff>
    </xdr:from>
    <xdr:to>
      <xdr:col>2</xdr:col>
      <xdr:colOff>419100</xdr:colOff>
      <xdr:row>0</xdr:row>
      <xdr:rowOff>219075</xdr:rowOff>
    </xdr:to>
    <xdr:sp macro="" textlink="">
      <xdr:nvSpPr>
        <xdr:cNvPr id="5" name="Line 2">
          <a:extLst>
            <a:ext uri="{FF2B5EF4-FFF2-40B4-BE49-F238E27FC236}">
              <a16:creationId xmlns="" xmlns:a16="http://schemas.microsoft.com/office/drawing/2014/main" id="{24E797AA-8DC7-4016-8C8C-15D34FC4DA24}"/>
            </a:ext>
          </a:extLst>
        </xdr:cNvPr>
        <xdr:cNvSpPr>
          <a:spLocks noChangeShapeType="1"/>
        </xdr:cNvSpPr>
      </xdr:nvSpPr>
      <xdr:spPr bwMode="auto">
        <a:xfrm>
          <a:off x="647700" y="219075"/>
          <a:ext cx="1009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gh&#7881;%20108\K&#7923;%201%20n&#259;m%202025\T&#237;nh%20th&#7917;%20Ho&#224;ng%20Th&#7883;%20B&#224;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1 Điều 5"/>
      <sheetName val="K2 Điều 5 Hiền TTVH (3)"/>
      <sheetName val="K2 Điều 5 Oanh - CTĐ)"/>
      <sheetName val="K2 Điều 5 Hiền TTVH (2)"/>
      <sheetName val="K2 Điều 5 HT Bày) (2)"/>
      <sheetName val="K2 Điều 5 HT nhot"/>
      <sheetName val="K2 Điều 5 HT Bày)"/>
      <sheetName val="K5 Điều 5"/>
      <sheetName val="Điều 6"/>
      <sheetName val="Điều 7 PL2"/>
      <sheetName val="Điều 8"/>
      <sheetName val="Bảng ngày nghỉ hưu"/>
      <sheetName val="Bang nghi huu P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4">
            <v>1</v>
          </cell>
          <cell r="E4">
            <v>1961</v>
          </cell>
          <cell r="G4">
            <v>5</v>
          </cell>
          <cell r="H4">
            <v>2021</v>
          </cell>
          <cell r="I4">
            <v>1</v>
          </cell>
          <cell r="J4">
            <v>1966</v>
          </cell>
          <cell r="L4">
            <v>6</v>
          </cell>
          <cell r="M4">
            <v>2021</v>
          </cell>
        </row>
        <row r="5">
          <cell r="D5">
            <v>2</v>
          </cell>
          <cell r="E5">
            <v>1961</v>
          </cell>
          <cell r="G5">
            <v>6</v>
          </cell>
          <cell r="H5">
            <v>2021</v>
          </cell>
          <cell r="I5">
            <v>2</v>
          </cell>
          <cell r="J5">
            <v>1966</v>
          </cell>
          <cell r="L5">
            <v>7</v>
          </cell>
          <cell r="M5">
            <v>2021</v>
          </cell>
        </row>
        <row r="7">
          <cell r="D7">
            <v>3</v>
          </cell>
          <cell r="E7">
            <v>1961</v>
          </cell>
          <cell r="G7">
            <v>7</v>
          </cell>
          <cell r="H7">
            <v>2021</v>
          </cell>
          <cell r="I7">
            <v>3</v>
          </cell>
          <cell r="J7">
            <v>1966</v>
          </cell>
          <cell r="L7">
            <v>8</v>
          </cell>
          <cell r="M7">
            <v>2021</v>
          </cell>
        </row>
        <row r="8">
          <cell r="D8">
            <v>4</v>
          </cell>
          <cell r="E8">
            <v>1961</v>
          </cell>
          <cell r="G8">
            <v>8</v>
          </cell>
          <cell r="H8">
            <v>2021</v>
          </cell>
          <cell r="I8">
            <v>4</v>
          </cell>
          <cell r="J8">
            <v>1966</v>
          </cell>
          <cell r="L8">
            <v>9</v>
          </cell>
          <cell r="M8">
            <v>2021</v>
          </cell>
        </row>
        <row r="9">
          <cell r="D9">
            <v>5</v>
          </cell>
          <cell r="E9">
            <v>1961</v>
          </cell>
          <cell r="G9">
            <v>9</v>
          </cell>
          <cell r="H9">
            <v>2021</v>
          </cell>
          <cell r="I9">
            <v>5</v>
          </cell>
          <cell r="J9">
            <v>1966</v>
          </cell>
          <cell r="L9">
            <v>10</v>
          </cell>
          <cell r="M9">
            <v>2021</v>
          </cell>
        </row>
        <row r="10">
          <cell r="D10">
            <v>6</v>
          </cell>
          <cell r="E10">
            <v>1961</v>
          </cell>
          <cell r="G10">
            <v>10</v>
          </cell>
          <cell r="H10">
            <v>2021</v>
          </cell>
          <cell r="I10">
            <v>6</v>
          </cell>
          <cell r="J10">
            <v>1966</v>
          </cell>
          <cell r="L10">
            <v>11</v>
          </cell>
          <cell r="M10">
            <v>2021</v>
          </cell>
        </row>
        <row r="11">
          <cell r="D11">
            <v>7</v>
          </cell>
          <cell r="E11">
            <v>1961</v>
          </cell>
          <cell r="G11">
            <v>11</v>
          </cell>
          <cell r="H11">
            <v>2021</v>
          </cell>
          <cell r="I11">
            <v>7</v>
          </cell>
          <cell r="J11">
            <v>1966</v>
          </cell>
          <cell r="L11">
            <v>12</v>
          </cell>
          <cell r="M11">
            <v>2021</v>
          </cell>
        </row>
        <row r="12">
          <cell r="D12">
            <v>8</v>
          </cell>
          <cell r="E12">
            <v>1961</v>
          </cell>
          <cell r="G12">
            <v>12</v>
          </cell>
          <cell r="H12">
            <v>2021</v>
          </cell>
          <cell r="I12">
            <v>8</v>
          </cell>
          <cell r="J12">
            <v>1966</v>
          </cell>
          <cell r="L12">
            <v>1</v>
          </cell>
          <cell r="M12">
            <v>2022</v>
          </cell>
        </row>
        <row r="13">
          <cell r="D13">
            <v>9</v>
          </cell>
          <cell r="E13">
            <v>1961</v>
          </cell>
          <cell r="G13">
            <v>1</v>
          </cell>
          <cell r="H13">
            <v>2022</v>
          </cell>
          <cell r="I13">
            <v>9</v>
          </cell>
          <cell r="J13">
            <v>1966</v>
          </cell>
          <cell r="L13">
            <v>6</v>
          </cell>
          <cell r="M13">
            <v>2022</v>
          </cell>
        </row>
        <row r="14">
          <cell r="D14">
            <v>10</v>
          </cell>
          <cell r="E14">
            <v>1961</v>
          </cell>
          <cell r="G14">
            <v>5</v>
          </cell>
          <cell r="H14">
            <v>2022</v>
          </cell>
          <cell r="I14">
            <v>10</v>
          </cell>
          <cell r="J14">
            <v>1966</v>
          </cell>
          <cell r="L14">
            <v>7</v>
          </cell>
          <cell r="M14">
            <v>2022</v>
          </cell>
        </row>
        <row r="15">
          <cell r="D15">
            <v>11</v>
          </cell>
          <cell r="E15">
            <v>1961</v>
          </cell>
          <cell r="G15">
            <v>6</v>
          </cell>
          <cell r="H15">
            <v>2022</v>
          </cell>
          <cell r="I15">
            <v>11</v>
          </cell>
          <cell r="J15">
            <v>1966</v>
          </cell>
          <cell r="L15">
            <v>8</v>
          </cell>
          <cell r="M15">
            <v>2022</v>
          </cell>
        </row>
        <row r="16">
          <cell r="D16">
            <v>12</v>
          </cell>
          <cell r="E16">
            <v>1961</v>
          </cell>
          <cell r="G16">
            <v>7</v>
          </cell>
          <cell r="H16">
            <v>2022</v>
          </cell>
          <cell r="I16">
            <v>12</v>
          </cell>
          <cell r="J16">
            <v>1966</v>
          </cell>
          <cell r="L16">
            <v>9</v>
          </cell>
          <cell r="M16">
            <v>2022</v>
          </cell>
        </row>
        <row r="17">
          <cell r="D17">
            <v>1</v>
          </cell>
          <cell r="E17">
            <v>1962</v>
          </cell>
          <cell r="G17">
            <v>8</v>
          </cell>
          <cell r="H17">
            <v>2022</v>
          </cell>
          <cell r="I17">
            <v>1</v>
          </cell>
          <cell r="J17">
            <v>1967</v>
          </cell>
          <cell r="L17">
            <v>10</v>
          </cell>
          <cell r="M17">
            <v>2022</v>
          </cell>
        </row>
        <row r="18">
          <cell r="D18">
            <v>2</v>
          </cell>
          <cell r="E18">
            <v>1962</v>
          </cell>
          <cell r="G18">
            <v>9</v>
          </cell>
          <cell r="H18">
            <v>2022</v>
          </cell>
          <cell r="I18">
            <v>2</v>
          </cell>
          <cell r="J18">
            <v>1967</v>
          </cell>
          <cell r="L18">
            <v>11</v>
          </cell>
          <cell r="M18">
            <v>2022</v>
          </cell>
        </row>
        <row r="19">
          <cell r="D19">
            <v>3</v>
          </cell>
          <cell r="E19">
            <v>1962</v>
          </cell>
          <cell r="G19">
            <v>10</v>
          </cell>
          <cell r="H19">
            <v>2022</v>
          </cell>
          <cell r="I19">
            <v>3</v>
          </cell>
          <cell r="J19">
            <v>1967</v>
          </cell>
          <cell r="L19">
            <v>12</v>
          </cell>
          <cell r="M19">
            <v>2022</v>
          </cell>
        </row>
        <row r="20">
          <cell r="D20">
            <v>4</v>
          </cell>
          <cell r="E20">
            <v>1962</v>
          </cell>
          <cell r="G20">
            <v>11</v>
          </cell>
          <cell r="H20">
            <v>2022</v>
          </cell>
          <cell r="I20">
            <v>4</v>
          </cell>
          <cell r="J20">
            <v>1967</v>
          </cell>
          <cell r="L20">
            <v>1</v>
          </cell>
          <cell r="M20">
            <v>2023</v>
          </cell>
        </row>
        <row r="21">
          <cell r="D21">
            <v>5</v>
          </cell>
          <cell r="E21">
            <v>1962</v>
          </cell>
          <cell r="G21">
            <v>12</v>
          </cell>
          <cell r="H21">
            <v>2022</v>
          </cell>
          <cell r="I21">
            <v>5</v>
          </cell>
          <cell r="J21">
            <v>1967</v>
          </cell>
          <cell r="L21">
            <v>6</v>
          </cell>
          <cell r="M21">
            <v>2023</v>
          </cell>
        </row>
        <row r="22">
          <cell r="D22">
            <v>6</v>
          </cell>
          <cell r="E22">
            <v>1962</v>
          </cell>
          <cell r="G22">
            <v>1</v>
          </cell>
          <cell r="H22">
            <v>2023</v>
          </cell>
          <cell r="I22">
            <v>6</v>
          </cell>
          <cell r="J22">
            <v>1967</v>
          </cell>
          <cell r="L22">
            <v>7</v>
          </cell>
          <cell r="M22">
            <v>2023</v>
          </cell>
        </row>
        <row r="23">
          <cell r="D23">
            <v>7</v>
          </cell>
          <cell r="E23">
            <v>1962</v>
          </cell>
          <cell r="G23">
            <v>5</v>
          </cell>
          <cell r="H23">
            <v>2023</v>
          </cell>
          <cell r="I23">
            <v>7</v>
          </cell>
          <cell r="J23">
            <v>1967</v>
          </cell>
          <cell r="L23">
            <v>8</v>
          </cell>
          <cell r="M23">
            <v>2023</v>
          </cell>
        </row>
        <row r="24">
          <cell r="D24">
            <v>8</v>
          </cell>
          <cell r="E24">
            <v>1962</v>
          </cell>
          <cell r="G24">
            <v>6</v>
          </cell>
          <cell r="H24">
            <v>2023</v>
          </cell>
          <cell r="I24">
            <v>8</v>
          </cell>
          <cell r="J24">
            <v>1967</v>
          </cell>
          <cell r="L24">
            <v>9</v>
          </cell>
          <cell r="M24">
            <v>2023</v>
          </cell>
        </row>
        <row r="25">
          <cell r="D25">
            <v>9</v>
          </cell>
          <cell r="E25">
            <v>1962</v>
          </cell>
          <cell r="G25">
            <v>7</v>
          </cell>
          <cell r="H25">
            <v>2023</v>
          </cell>
          <cell r="I25">
            <v>9</v>
          </cell>
          <cell r="J25">
            <v>1967</v>
          </cell>
          <cell r="L25">
            <v>10</v>
          </cell>
          <cell r="M25">
            <v>2023</v>
          </cell>
        </row>
        <row r="26">
          <cell r="D26">
            <v>10</v>
          </cell>
          <cell r="E26">
            <v>1962</v>
          </cell>
          <cell r="G26">
            <v>8</v>
          </cell>
          <cell r="H26">
            <v>2023</v>
          </cell>
          <cell r="I26">
            <v>10</v>
          </cell>
          <cell r="J26">
            <v>1967</v>
          </cell>
          <cell r="L26">
            <v>11</v>
          </cell>
          <cell r="M26">
            <v>2023</v>
          </cell>
        </row>
        <row r="27">
          <cell r="D27">
            <v>11</v>
          </cell>
          <cell r="E27">
            <v>1962</v>
          </cell>
          <cell r="G27">
            <v>9</v>
          </cell>
          <cell r="H27">
            <v>2023</v>
          </cell>
          <cell r="I27">
            <v>11</v>
          </cell>
          <cell r="J27">
            <v>1967</v>
          </cell>
          <cell r="L27">
            <v>12</v>
          </cell>
          <cell r="M27">
            <v>2023</v>
          </cell>
        </row>
        <row r="28">
          <cell r="D28">
            <v>12</v>
          </cell>
          <cell r="E28">
            <v>1962</v>
          </cell>
          <cell r="G28">
            <v>10</v>
          </cell>
          <cell r="H28">
            <v>2023</v>
          </cell>
          <cell r="I28">
            <v>12</v>
          </cell>
          <cell r="J28">
            <v>1967</v>
          </cell>
          <cell r="L28">
            <v>1</v>
          </cell>
          <cell r="M28">
            <v>2024</v>
          </cell>
        </row>
        <row r="29">
          <cell r="D29">
            <v>1</v>
          </cell>
          <cell r="E29">
            <v>1963</v>
          </cell>
          <cell r="G29">
            <v>11</v>
          </cell>
          <cell r="H29">
            <v>2023</v>
          </cell>
          <cell r="I29">
            <v>1</v>
          </cell>
          <cell r="J29">
            <v>1968</v>
          </cell>
          <cell r="L29">
            <v>6</v>
          </cell>
          <cell r="M29">
            <v>2024</v>
          </cell>
        </row>
        <row r="30">
          <cell r="D30">
            <v>2</v>
          </cell>
          <cell r="E30">
            <v>1963</v>
          </cell>
          <cell r="G30">
            <v>12</v>
          </cell>
          <cell r="H30">
            <v>2023</v>
          </cell>
          <cell r="I30">
            <v>2</v>
          </cell>
          <cell r="J30">
            <v>1968</v>
          </cell>
          <cell r="L30">
            <v>7</v>
          </cell>
          <cell r="M30">
            <v>2024</v>
          </cell>
        </row>
        <row r="31">
          <cell r="D31">
            <v>3</v>
          </cell>
          <cell r="E31">
            <v>1963</v>
          </cell>
          <cell r="G31">
            <v>1</v>
          </cell>
          <cell r="H31">
            <v>2024</v>
          </cell>
          <cell r="I31">
            <v>3</v>
          </cell>
          <cell r="J31">
            <v>1968</v>
          </cell>
          <cell r="L31">
            <v>8</v>
          </cell>
          <cell r="M31">
            <v>2024</v>
          </cell>
        </row>
        <row r="32">
          <cell r="D32">
            <v>4</v>
          </cell>
          <cell r="E32">
            <v>1963</v>
          </cell>
          <cell r="G32">
            <v>5</v>
          </cell>
          <cell r="H32">
            <v>2024</v>
          </cell>
          <cell r="I32">
            <v>4</v>
          </cell>
          <cell r="J32">
            <v>1968</v>
          </cell>
          <cell r="L32">
            <v>9</v>
          </cell>
          <cell r="M32">
            <v>2024</v>
          </cell>
        </row>
        <row r="33">
          <cell r="D33">
            <v>5</v>
          </cell>
          <cell r="E33">
            <v>1963</v>
          </cell>
          <cell r="G33">
            <v>6</v>
          </cell>
          <cell r="H33">
            <v>2024</v>
          </cell>
          <cell r="I33">
            <v>5</v>
          </cell>
          <cell r="J33">
            <v>1968</v>
          </cell>
          <cell r="L33">
            <v>10</v>
          </cell>
          <cell r="M33">
            <v>2024</v>
          </cell>
        </row>
        <row r="34">
          <cell r="D34">
            <v>6</v>
          </cell>
          <cell r="E34">
            <v>1963</v>
          </cell>
          <cell r="G34">
            <v>7</v>
          </cell>
          <cell r="H34">
            <v>2024</v>
          </cell>
          <cell r="I34">
            <v>6</v>
          </cell>
          <cell r="J34">
            <v>1968</v>
          </cell>
          <cell r="L34">
            <v>11</v>
          </cell>
          <cell r="M34">
            <v>2024</v>
          </cell>
        </row>
        <row r="35">
          <cell r="D35">
            <v>7</v>
          </cell>
          <cell r="E35">
            <v>1963</v>
          </cell>
          <cell r="G35">
            <v>8</v>
          </cell>
          <cell r="H35">
            <v>2024</v>
          </cell>
          <cell r="I35">
            <v>7</v>
          </cell>
          <cell r="J35">
            <v>1968</v>
          </cell>
          <cell r="L35">
            <v>12</v>
          </cell>
          <cell r="M35">
            <v>2024</v>
          </cell>
        </row>
        <row r="36">
          <cell r="D36">
            <v>8</v>
          </cell>
          <cell r="E36">
            <v>1963</v>
          </cell>
          <cell r="G36">
            <v>9</v>
          </cell>
          <cell r="H36">
            <v>2024</v>
          </cell>
          <cell r="I36">
            <v>8</v>
          </cell>
          <cell r="J36">
            <v>1968</v>
          </cell>
          <cell r="L36">
            <v>1</v>
          </cell>
          <cell r="M36">
            <v>2025</v>
          </cell>
        </row>
        <row r="37">
          <cell r="D37">
            <v>9</v>
          </cell>
          <cell r="E37">
            <v>1963</v>
          </cell>
          <cell r="G37">
            <v>10</v>
          </cell>
          <cell r="H37">
            <v>2024</v>
          </cell>
          <cell r="I37">
            <v>9</v>
          </cell>
          <cell r="J37">
            <v>1968</v>
          </cell>
          <cell r="L37">
            <v>6</v>
          </cell>
          <cell r="M37">
            <v>2025</v>
          </cell>
        </row>
        <row r="38">
          <cell r="D38">
            <v>10</v>
          </cell>
          <cell r="E38">
            <v>1963</v>
          </cell>
          <cell r="G38">
            <v>11</v>
          </cell>
          <cell r="H38">
            <v>2024</v>
          </cell>
          <cell r="I38">
            <v>10</v>
          </cell>
          <cell r="J38">
            <v>1968</v>
          </cell>
          <cell r="L38">
            <v>7</v>
          </cell>
          <cell r="M38">
            <v>2025</v>
          </cell>
        </row>
        <row r="39">
          <cell r="D39">
            <v>11</v>
          </cell>
          <cell r="E39">
            <v>1963</v>
          </cell>
          <cell r="G39">
            <v>12</v>
          </cell>
          <cell r="H39">
            <v>2024</v>
          </cell>
          <cell r="I39">
            <v>11</v>
          </cell>
          <cell r="J39">
            <v>1968</v>
          </cell>
          <cell r="L39">
            <v>8</v>
          </cell>
          <cell r="M39">
            <v>2025</v>
          </cell>
        </row>
        <row r="40">
          <cell r="D40">
            <v>12</v>
          </cell>
          <cell r="E40">
            <v>1963</v>
          </cell>
          <cell r="G40">
            <v>1</v>
          </cell>
          <cell r="H40">
            <v>2025</v>
          </cell>
          <cell r="I40">
            <v>12</v>
          </cell>
          <cell r="J40">
            <v>1968</v>
          </cell>
          <cell r="L40">
            <v>9</v>
          </cell>
          <cell r="M40">
            <v>2025</v>
          </cell>
        </row>
        <row r="41">
          <cell r="D41">
            <v>1</v>
          </cell>
          <cell r="E41">
            <v>1964</v>
          </cell>
          <cell r="G41">
            <v>5</v>
          </cell>
          <cell r="H41">
            <v>2025</v>
          </cell>
          <cell r="I41">
            <v>1</v>
          </cell>
          <cell r="J41">
            <v>1969</v>
          </cell>
          <cell r="L41">
            <v>10</v>
          </cell>
          <cell r="M41">
            <v>2025</v>
          </cell>
        </row>
        <row r="42">
          <cell r="D42">
            <v>2</v>
          </cell>
          <cell r="E42">
            <v>1964</v>
          </cell>
          <cell r="G42">
            <v>6</v>
          </cell>
          <cell r="H42">
            <v>2025</v>
          </cell>
          <cell r="I42">
            <v>2</v>
          </cell>
          <cell r="J42">
            <v>1969</v>
          </cell>
          <cell r="L42">
            <v>11</v>
          </cell>
          <cell r="M42">
            <v>2025</v>
          </cell>
        </row>
        <row r="43">
          <cell r="D43">
            <v>3</v>
          </cell>
          <cell r="E43">
            <v>1964</v>
          </cell>
          <cell r="G43">
            <v>7</v>
          </cell>
          <cell r="H43">
            <v>2025</v>
          </cell>
          <cell r="I43">
            <v>3</v>
          </cell>
          <cell r="J43">
            <v>1969</v>
          </cell>
          <cell r="L43">
            <v>12</v>
          </cell>
          <cell r="M43">
            <v>2025</v>
          </cell>
        </row>
        <row r="44">
          <cell r="D44">
            <v>4</v>
          </cell>
          <cell r="E44">
            <v>1964</v>
          </cell>
          <cell r="G44">
            <v>8</v>
          </cell>
          <cell r="H44">
            <v>2025</v>
          </cell>
          <cell r="I44">
            <v>4</v>
          </cell>
          <cell r="J44">
            <v>1969</v>
          </cell>
          <cell r="L44">
            <v>1</v>
          </cell>
          <cell r="M44">
            <v>2026</v>
          </cell>
        </row>
        <row r="45">
          <cell r="D45">
            <v>5</v>
          </cell>
          <cell r="E45">
            <v>1964</v>
          </cell>
          <cell r="G45">
            <v>9</v>
          </cell>
          <cell r="H45">
            <v>2025</v>
          </cell>
          <cell r="I45">
            <v>5</v>
          </cell>
          <cell r="J45">
            <v>1969</v>
          </cell>
          <cell r="L45">
            <v>6</v>
          </cell>
          <cell r="M45">
            <v>2026</v>
          </cell>
        </row>
        <row r="46">
          <cell r="D46">
            <v>6</v>
          </cell>
          <cell r="E46">
            <v>1964</v>
          </cell>
          <cell r="G46">
            <v>10</v>
          </cell>
          <cell r="H46">
            <v>2025</v>
          </cell>
          <cell r="I46">
            <v>6</v>
          </cell>
          <cell r="J46">
            <v>1969</v>
          </cell>
          <cell r="L46">
            <v>7</v>
          </cell>
          <cell r="M46">
            <v>2026</v>
          </cell>
        </row>
        <row r="47">
          <cell r="D47">
            <v>7</v>
          </cell>
          <cell r="E47">
            <v>1964</v>
          </cell>
          <cell r="G47">
            <v>11</v>
          </cell>
          <cell r="H47">
            <v>2025</v>
          </cell>
          <cell r="I47">
            <v>7</v>
          </cell>
          <cell r="J47">
            <v>1969</v>
          </cell>
          <cell r="L47">
            <v>8</v>
          </cell>
          <cell r="M47">
            <v>2026</v>
          </cell>
        </row>
        <row r="48">
          <cell r="D48">
            <v>8</v>
          </cell>
          <cell r="E48">
            <v>1964</v>
          </cell>
          <cell r="G48">
            <v>12</v>
          </cell>
          <cell r="H48">
            <v>2025</v>
          </cell>
          <cell r="I48">
            <v>8</v>
          </cell>
          <cell r="J48">
            <v>1969</v>
          </cell>
          <cell r="L48">
            <v>9</v>
          </cell>
          <cell r="M48">
            <v>2026</v>
          </cell>
        </row>
        <row r="49">
          <cell r="D49">
            <v>9</v>
          </cell>
          <cell r="E49">
            <v>1964</v>
          </cell>
          <cell r="G49">
            <v>1</v>
          </cell>
          <cell r="H49">
            <v>2026</v>
          </cell>
          <cell r="I49">
            <v>9</v>
          </cell>
          <cell r="J49">
            <v>1969</v>
          </cell>
          <cell r="L49">
            <v>10</v>
          </cell>
          <cell r="M49">
            <v>2026</v>
          </cell>
        </row>
        <row r="50">
          <cell r="D50">
            <v>10</v>
          </cell>
          <cell r="E50">
            <v>1964</v>
          </cell>
          <cell r="G50">
            <v>5</v>
          </cell>
          <cell r="H50">
            <v>2026</v>
          </cell>
          <cell r="I50">
            <v>10</v>
          </cell>
          <cell r="J50">
            <v>1969</v>
          </cell>
          <cell r="L50">
            <v>11</v>
          </cell>
          <cell r="M50">
            <v>2026</v>
          </cell>
        </row>
        <row r="51">
          <cell r="D51">
            <v>11</v>
          </cell>
          <cell r="E51">
            <v>1964</v>
          </cell>
          <cell r="G51">
            <v>6</v>
          </cell>
          <cell r="H51">
            <v>2026</v>
          </cell>
          <cell r="I51">
            <v>11</v>
          </cell>
          <cell r="J51">
            <v>1969</v>
          </cell>
          <cell r="L51">
            <v>12</v>
          </cell>
          <cell r="M51">
            <v>2026</v>
          </cell>
        </row>
        <row r="52">
          <cell r="D52">
            <v>12</v>
          </cell>
          <cell r="E52">
            <v>1964</v>
          </cell>
          <cell r="G52">
            <v>7</v>
          </cell>
          <cell r="H52">
            <v>2026</v>
          </cell>
          <cell r="I52">
            <v>12</v>
          </cell>
          <cell r="J52">
            <v>1969</v>
          </cell>
          <cell r="L52">
            <v>1</v>
          </cell>
          <cell r="M52">
            <v>2027</v>
          </cell>
        </row>
        <row r="53">
          <cell r="D53">
            <v>1</v>
          </cell>
          <cell r="E53">
            <v>1965</v>
          </cell>
          <cell r="G53">
            <v>8</v>
          </cell>
          <cell r="H53">
            <v>2026</v>
          </cell>
          <cell r="I53">
            <v>1</v>
          </cell>
          <cell r="J53">
            <v>1970</v>
          </cell>
          <cell r="L53">
            <v>6</v>
          </cell>
          <cell r="M53">
            <v>2027</v>
          </cell>
        </row>
        <row r="54">
          <cell r="D54">
            <v>2</v>
          </cell>
          <cell r="E54">
            <v>1965</v>
          </cell>
          <cell r="G54">
            <v>9</v>
          </cell>
          <cell r="H54">
            <v>2026</v>
          </cell>
          <cell r="I54">
            <v>2</v>
          </cell>
          <cell r="J54">
            <v>1970</v>
          </cell>
          <cell r="L54">
            <v>7</v>
          </cell>
          <cell r="M54">
            <v>2027</v>
          </cell>
        </row>
        <row r="55">
          <cell r="D55">
            <v>3</v>
          </cell>
          <cell r="E55">
            <v>1965</v>
          </cell>
          <cell r="G55">
            <v>10</v>
          </cell>
          <cell r="H55">
            <v>2026</v>
          </cell>
          <cell r="I55">
            <v>3</v>
          </cell>
          <cell r="J55">
            <v>1970</v>
          </cell>
          <cell r="L55">
            <v>8</v>
          </cell>
          <cell r="M55">
            <v>2027</v>
          </cell>
        </row>
        <row r="56">
          <cell r="D56">
            <v>4</v>
          </cell>
          <cell r="E56">
            <v>1965</v>
          </cell>
          <cell r="G56">
            <v>11</v>
          </cell>
          <cell r="H56">
            <v>2026</v>
          </cell>
          <cell r="I56">
            <v>4</v>
          </cell>
          <cell r="J56">
            <v>1970</v>
          </cell>
          <cell r="L56">
            <v>9</v>
          </cell>
          <cell r="M56">
            <v>2027</v>
          </cell>
        </row>
        <row r="57">
          <cell r="D57">
            <v>5</v>
          </cell>
          <cell r="E57">
            <v>1965</v>
          </cell>
          <cell r="G57">
            <v>12</v>
          </cell>
          <cell r="H57">
            <v>2026</v>
          </cell>
          <cell r="I57">
            <v>5</v>
          </cell>
          <cell r="J57">
            <v>1970</v>
          </cell>
          <cell r="L57">
            <v>10</v>
          </cell>
          <cell r="M57">
            <v>2027</v>
          </cell>
        </row>
        <row r="58">
          <cell r="D58">
            <v>6</v>
          </cell>
          <cell r="E58">
            <v>1965</v>
          </cell>
          <cell r="G58">
            <v>1</v>
          </cell>
          <cell r="H58">
            <v>2027</v>
          </cell>
          <cell r="I58">
            <v>6</v>
          </cell>
          <cell r="J58">
            <v>1970</v>
          </cell>
          <cell r="L58">
            <v>11</v>
          </cell>
          <cell r="M58">
            <v>2027</v>
          </cell>
        </row>
        <row r="59">
          <cell r="D59">
            <v>7</v>
          </cell>
          <cell r="E59">
            <v>1965</v>
          </cell>
          <cell r="G59">
            <v>5</v>
          </cell>
          <cell r="H59">
            <v>2027</v>
          </cell>
          <cell r="I59">
            <v>7</v>
          </cell>
          <cell r="J59">
            <v>1970</v>
          </cell>
          <cell r="L59">
            <v>12</v>
          </cell>
          <cell r="M59">
            <v>2027</v>
          </cell>
        </row>
        <row r="60">
          <cell r="D60">
            <v>8</v>
          </cell>
          <cell r="E60">
            <v>1965</v>
          </cell>
          <cell r="G60">
            <v>6</v>
          </cell>
          <cell r="H60">
            <v>2027</v>
          </cell>
          <cell r="I60">
            <v>8</v>
          </cell>
          <cell r="J60">
            <v>1970</v>
          </cell>
          <cell r="L60">
            <v>1</v>
          </cell>
          <cell r="M60">
            <v>2028</v>
          </cell>
        </row>
        <row r="61">
          <cell r="D61">
            <v>9</v>
          </cell>
          <cell r="E61">
            <v>1965</v>
          </cell>
          <cell r="G61">
            <v>7</v>
          </cell>
          <cell r="H61">
            <v>2027</v>
          </cell>
          <cell r="I61">
            <v>9</v>
          </cell>
          <cell r="J61">
            <v>1970</v>
          </cell>
          <cell r="L61">
            <v>6</v>
          </cell>
          <cell r="M61">
            <v>2028</v>
          </cell>
        </row>
        <row r="62">
          <cell r="D62">
            <v>10</v>
          </cell>
          <cell r="E62">
            <v>1965</v>
          </cell>
          <cell r="G62">
            <v>8</v>
          </cell>
          <cell r="H62">
            <v>2027</v>
          </cell>
          <cell r="I62">
            <v>10</v>
          </cell>
          <cell r="J62">
            <v>1970</v>
          </cell>
          <cell r="L62">
            <v>7</v>
          </cell>
          <cell r="M62">
            <v>2028</v>
          </cell>
        </row>
        <row r="63">
          <cell r="D63">
            <v>11</v>
          </cell>
          <cell r="E63">
            <v>1965</v>
          </cell>
          <cell r="G63">
            <v>9</v>
          </cell>
          <cell r="H63">
            <v>2027</v>
          </cell>
          <cell r="I63">
            <v>11</v>
          </cell>
          <cell r="J63">
            <v>1970</v>
          </cell>
          <cell r="L63">
            <v>8</v>
          </cell>
          <cell r="M63">
            <v>2028</v>
          </cell>
        </row>
        <row r="64">
          <cell r="D64">
            <v>12</v>
          </cell>
          <cell r="E64">
            <v>1965</v>
          </cell>
          <cell r="G64">
            <v>10</v>
          </cell>
          <cell r="H64">
            <v>2027</v>
          </cell>
          <cell r="I64">
            <v>12</v>
          </cell>
          <cell r="J64">
            <v>1970</v>
          </cell>
          <cell r="L64">
            <v>9</v>
          </cell>
          <cell r="M64">
            <v>2028</v>
          </cell>
        </row>
        <row r="65">
          <cell r="D65">
            <v>1</v>
          </cell>
          <cell r="E65">
            <v>1966</v>
          </cell>
          <cell r="G65">
            <v>11</v>
          </cell>
          <cell r="H65">
            <v>2027</v>
          </cell>
          <cell r="I65">
            <v>1</v>
          </cell>
          <cell r="J65">
            <v>1971</v>
          </cell>
          <cell r="L65">
            <v>10</v>
          </cell>
          <cell r="M65">
            <v>2028</v>
          </cell>
        </row>
        <row r="66">
          <cell r="D66">
            <v>2</v>
          </cell>
          <cell r="E66">
            <v>1966</v>
          </cell>
          <cell r="G66">
            <v>12</v>
          </cell>
          <cell r="H66">
            <v>2027</v>
          </cell>
          <cell r="I66">
            <v>2</v>
          </cell>
          <cell r="J66">
            <v>1971</v>
          </cell>
          <cell r="L66">
            <v>11</v>
          </cell>
          <cell r="M66">
            <v>2028</v>
          </cell>
        </row>
        <row r="67">
          <cell r="D67">
            <v>3</v>
          </cell>
          <cell r="E67">
            <v>1966</v>
          </cell>
          <cell r="G67">
            <v>1</v>
          </cell>
          <cell r="H67">
            <v>2028</v>
          </cell>
          <cell r="I67">
            <v>3</v>
          </cell>
          <cell r="J67">
            <v>1971</v>
          </cell>
          <cell r="L67">
            <v>12</v>
          </cell>
          <cell r="M67">
            <v>2028</v>
          </cell>
        </row>
        <row r="68">
          <cell r="I68">
            <v>4</v>
          </cell>
          <cell r="J68">
            <v>1971</v>
          </cell>
          <cell r="L68">
            <v>1</v>
          </cell>
          <cell r="M68">
            <v>2029</v>
          </cell>
        </row>
        <row r="69">
          <cell r="I69">
            <v>5</v>
          </cell>
          <cell r="J69">
            <v>1971</v>
          </cell>
          <cell r="L69">
            <v>6</v>
          </cell>
          <cell r="M69">
            <v>2029</v>
          </cell>
        </row>
        <row r="70">
          <cell r="I70">
            <v>6</v>
          </cell>
          <cell r="J70">
            <v>1971</v>
          </cell>
          <cell r="L70">
            <v>7</v>
          </cell>
          <cell r="M70">
            <v>2029</v>
          </cell>
        </row>
        <row r="71">
          <cell r="I71">
            <v>7</v>
          </cell>
          <cell r="J71">
            <v>1971</v>
          </cell>
          <cell r="L71">
            <v>8</v>
          </cell>
          <cell r="M71">
            <v>2029</v>
          </cell>
        </row>
        <row r="72">
          <cell r="I72">
            <v>8</v>
          </cell>
          <cell r="J72">
            <v>1971</v>
          </cell>
          <cell r="L72">
            <v>9</v>
          </cell>
          <cell r="M72">
            <v>2029</v>
          </cell>
        </row>
        <row r="73">
          <cell r="I73">
            <v>9</v>
          </cell>
          <cell r="J73">
            <v>1971</v>
          </cell>
          <cell r="L73">
            <v>10</v>
          </cell>
          <cell r="M73">
            <v>2029</v>
          </cell>
        </row>
        <row r="74">
          <cell r="I74">
            <v>10</v>
          </cell>
          <cell r="J74">
            <v>1971</v>
          </cell>
          <cell r="L74">
            <v>11</v>
          </cell>
          <cell r="M74">
            <v>2029</v>
          </cell>
        </row>
        <row r="75">
          <cell r="I75">
            <v>11</v>
          </cell>
          <cell r="J75">
            <v>1971</v>
          </cell>
          <cell r="L75">
            <v>12</v>
          </cell>
          <cell r="M75">
            <v>2029</v>
          </cell>
        </row>
        <row r="76">
          <cell r="I76">
            <v>12</v>
          </cell>
          <cell r="J76">
            <v>1971</v>
          </cell>
          <cell r="L76">
            <v>1</v>
          </cell>
          <cell r="M76">
            <v>2030</v>
          </cell>
        </row>
        <row r="77">
          <cell r="I77">
            <v>1</v>
          </cell>
          <cell r="J77">
            <v>1972</v>
          </cell>
          <cell r="L77">
            <v>6</v>
          </cell>
          <cell r="M77">
            <v>2030</v>
          </cell>
        </row>
        <row r="78">
          <cell r="I78">
            <v>2</v>
          </cell>
          <cell r="J78">
            <v>1972</v>
          </cell>
          <cell r="L78">
            <v>7</v>
          </cell>
          <cell r="M78">
            <v>2030</v>
          </cell>
        </row>
        <row r="79">
          <cell r="I79">
            <v>3</v>
          </cell>
          <cell r="J79">
            <v>1972</v>
          </cell>
          <cell r="L79">
            <v>8</v>
          </cell>
          <cell r="M79">
            <v>2030</v>
          </cell>
        </row>
        <row r="80">
          <cell r="I80">
            <v>4</v>
          </cell>
          <cell r="J80">
            <v>1972</v>
          </cell>
          <cell r="L80">
            <v>9</v>
          </cell>
          <cell r="M80">
            <v>2030</v>
          </cell>
        </row>
        <row r="81">
          <cell r="I81">
            <v>5</v>
          </cell>
          <cell r="J81">
            <v>1972</v>
          </cell>
          <cell r="L81">
            <v>10</v>
          </cell>
          <cell r="M81">
            <v>2030</v>
          </cell>
        </row>
        <row r="82">
          <cell r="I82">
            <v>6</v>
          </cell>
          <cell r="J82">
            <v>1972</v>
          </cell>
          <cell r="L82">
            <v>11</v>
          </cell>
          <cell r="M82">
            <v>2030</v>
          </cell>
        </row>
        <row r="83">
          <cell r="I83">
            <v>7</v>
          </cell>
          <cell r="J83">
            <v>1972</v>
          </cell>
          <cell r="L83">
            <v>12</v>
          </cell>
          <cell r="M83">
            <v>2030</v>
          </cell>
        </row>
        <row r="84">
          <cell r="I84">
            <v>8</v>
          </cell>
          <cell r="J84">
            <v>1972</v>
          </cell>
          <cell r="L84">
            <v>1</v>
          </cell>
          <cell r="M84">
            <v>2031</v>
          </cell>
        </row>
        <row r="85">
          <cell r="I85">
            <v>9</v>
          </cell>
          <cell r="J85">
            <v>1972</v>
          </cell>
          <cell r="L85">
            <v>6</v>
          </cell>
          <cell r="M85">
            <v>2031</v>
          </cell>
        </row>
        <row r="86">
          <cell r="I86">
            <v>10</v>
          </cell>
          <cell r="J86">
            <v>1972</v>
          </cell>
          <cell r="L86">
            <v>7</v>
          </cell>
          <cell r="M86">
            <v>2031</v>
          </cell>
        </row>
        <row r="87">
          <cell r="I87">
            <v>11</v>
          </cell>
          <cell r="J87">
            <v>1972</v>
          </cell>
          <cell r="L87">
            <v>8</v>
          </cell>
          <cell r="M87">
            <v>2031</v>
          </cell>
        </row>
        <row r="88">
          <cell r="I88">
            <v>12</v>
          </cell>
          <cell r="J88">
            <v>1972</v>
          </cell>
          <cell r="L88">
            <v>9</v>
          </cell>
          <cell r="M88">
            <v>2031</v>
          </cell>
        </row>
        <row r="89">
          <cell r="I89">
            <v>1</v>
          </cell>
          <cell r="J89">
            <v>1973</v>
          </cell>
          <cell r="L89">
            <v>10</v>
          </cell>
          <cell r="M89">
            <v>2031</v>
          </cell>
        </row>
        <row r="90">
          <cell r="I90">
            <v>2</v>
          </cell>
          <cell r="J90">
            <v>1973</v>
          </cell>
          <cell r="L90">
            <v>11</v>
          </cell>
          <cell r="M90">
            <v>2031</v>
          </cell>
        </row>
        <row r="91">
          <cell r="I91">
            <v>3</v>
          </cell>
          <cell r="J91">
            <v>1973</v>
          </cell>
          <cell r="L91">
            <v>12</v>
          </cell>
          <cell r="M91">
            <v>2031</v>
          </cell>
        </row>
        <row r="92">
          <cell r="I92">
            <v>4</v>
          </cell>
          <cell r="J92">
            <v>1973</v>
          </cell>
          <cell r="L92">
            <v>1</v>
          </cell>
          <cell r="M92">
            <v>2032</v>
          </cell>
        </row>
        <row r="93">
          <cell r="I93">
            <v>5</v>
          </cell>
          <cell r="J93">
            <v>1973</v>
          </cell>
          <cell r="L93">
            <v>6</v>
          </cell>
          <cell r="M93">
            <v>2032</v>
          </cell>
        </row>
        <row r="94">
          <cell r="I94">
            <v>6</v>
          </cell>
          <cell r="J94">
            <v>1973</v>
          </cell>
          <cell r="L94">
            <v>7</v>
          </cell>
          <cell r="M94">
            <v>2032</v>
          </cell>
        </row>
        <row r="95">
          <cell r="I95">
            <v>7</v>
          </cell>
          <cell r="J95">
            <v>1973</v>
          </cell>
          <cell r="L95">
            <v>8</v>
          </cell>
          <cell r="M95">
            <v>2032</v>
          </cell>
        </row>
        <row r="96">
          <cell r="I96">
            <v>8</v>
          </cell>
          <cell r="J96">
            <v>1973</v>
          </cell>
          <cell r="L96">
            <v>9</v>
          </cell>
          <cell r="M96">
            <v>2032</v>
          </cell>
        </row>
        <row r="97">
          <cell r="I97">
            <v>9</v>
          </cell>
          <cell r="J97">
            <v>1973</v>
          </cell>
          <cell r="L97">
            <v>10</v>
          </cell>
          <cell r="M97">
            <v>2032</v>
          </cell>
        </row>
        <row r="98">
          <cell r="I98">
            <v>10</v>
          </cell>
          <cell r="J98">
            <v>1973</v>
          </cell>
          <cell r="L98">
            <v>11</v>
          </cell>
          <cell r="M98">
            <v>2032</v>
          </cell>
        </row>
        <row r="99">
          <cell r="I99">
            <v>11</v>
          </cell>
          <cell r="J99">
            <v>1973</v>
          </cell>
          <cell r="L99">
            <v>12</v>
          </cell>
          <cell r="M99">
            <v>2032</v>
          </cell>
        </row>
        <row r="100">
          <cell r="I100">
            <v>12</v>
          </cell>
          <cell r="J100">
            <v>1973</v>
          </cell>
          <cell r="L100">
            <v>1</v>
          </cell>
          <cell r="M100">
            <v>2033</v>
          </cell>
        </row>
        <row r="101">
          <cell r="I101">
            <v>1</v>
          </cell>
          <cell r="J101">
            <v>1974</v>
          </cell>
          <cell r="L101">
            <v>6</v>
          </cell>
          <cell r="M101">
            <v>2033</v>
          </cell>
        </row>
        <row r="102">
          <cell r="I102">
            <v>2</v>
          </cell>
          <cell r="J102">
            <v>1974</v>
          </cell>
          <cell r="L102">
            <v>7</v>
          </cell>
          <cell r="M102">
            <v>2033</v>
          </cell>
        </row>
        <row r="103">
          <cell r="I103">
            <v>3</v>
          </cell>
          <cell r="J103">
            <v>1974</v>
          </cell>
          <cell r="L103">
            <v>8</v>
          </cell>
          <cell r="M103">
            <v>2033</v>
          </cell>
        </row>
        <row r="104">
          <cell r="I104">
            <v>4</v>
          </cell>
          <cell r="J104">
            <v>1974</v>
          </cell>
          <cell r="L104">
            <v>9</v>
          </cell>
          <cell r="M104">
            <v>2033</v>
          </cell>
        </row>
        <row r="105">
          <cell r="I105">
            <v>5</v>
          </cell>
          <cell r="J105">
            <v>1974</v>
          </cell>
          <cell r="L105">
            <v>10</v>
          </cell>
          <cell r="M105">
            <v>2033</v>
          </cell>
        </row>
        <row r="106">
          <cell r="I106">
            <v>6</v>
          </cell>
          <cell r="J106">
            <v>1974</v>
          </cell>
          <cell r="L106">
            <v>11</v>
          </cell>
          <cell r="M106">
            <v>2033</v>
          </cell>
        </row>
        <row r="107">
          <cell r="I107">
            <v>7</v>
          </cell>
          <cell r="J107">
            <v>1974</v>
          </cell>
          <cell r="L107">
            <v>12</v>
          </cell>
          <cell r="M107">
            <v>2033</v>
          </cell>
        </row>
        <row r="108">
          <cell r="I108">
            <v>8</v>
          </cell>
          <cell r="J108">
            <v>1974</v>
          </cell>
          <cell r="L108">
            <v>1</v>
          </cell>
          <cell r="M108">
            <v>2034</v>
          </cell>
        </row>
        <row r="109">
          <cell r="I109">
            <v>9</v>
          </cell>
          <cell r="J109">
            <v>1974</v>
          </cell>
          <cell r="L109">
            <v>6</v>
          </cell>
          <cell r="M109">
            <v>2034</v>
          </cell>
        </row>
        <row r="110">
          <cell r="I110">
            <v>10</v>
          </cell>
          <cell r="J110">
            <v>1974</v>
          </cell>
          <cell r="L110">
            <v>7</v>
          </cell>
          <cell r="M110">
            <v>2034</v>
          </cell>
        </row>
        <row r="111">
          <cell r="I111">
            <v>11</v>
          </cell>
          <cell r="J111">
            <v>1974</v>
          </cell>
          <cell r="L111">
            <v>8</v>
          </cell>
          <cell r="M111">
            <v>2034</v>
          </cell>
        </row>
        <row r="112">
          <cell r="I112">
            <v>12</v>
          </cell>
          <cell r="J112">
            <v>1974</v>
          </cell>
          <cell r="L112">
            <v>9</v>
          </cell>
          <cell r="M112">
            <v>2034</v>
          </cell>
        </row>
        <row r="113">
          <cell r="I113">
            <v>1</v>
          </cell>
          <cell r="J113">
            <v>1975</v>
          </cell>
          <cell r="L113">
            <v>10</v>
          </cell>
          <cell r="M113">
            <v>2034</v>
          </cell>
        </row>
        <row r="114">
          <cell r="I114">
            <v>2</v>
          </cell>
          <cell r="J114">
            <v>1975</v>
          </cell>
          <cell r="L114">
            <v>11</v>
          </cell>
          <cell r="M114">
            <v>2034</v>
          </cell>
        </row>
        <row r="115">
          <cell r="I115">
            <v>3</v>
          </cell>
          <cell r="J115">
            <v>1975</v>
          </cell>
          <cell r="L115">
            <v>12</v>
          </cell>
          <cell r="M115">
            <v>2034</v>
          </cell>
        </row>
        <row r="116">
          <cell r="I116">
            <v>4</v>
          </cell>
          <cell r="J116">
            <v>1975</v>
          </cell>
          <cell r="L116">
            <v>1</v>
          </cell>
          <cell r="M116">
            <v>2035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zoomScaleNormal="100" workbookViewId="0">
      <selection activeCell="A6" sqref="A6:J6"/>
    </sheetView>
  </sheetViews>
  <sheetFormatPr defaultRowHeight="15" x14ac:dyDescent="0.25"/>
  <cols>
    <col min="1" max="1" width="4" style="69" customWidth="1"/>
    <col min="2" max="2" width="18.75" style="68" customWidth="1"/>
    <col min="3" max="3" width="11" style="68" customWidth="1"/>
    <col min="4" max="4" width="7.875" style="68" customWidth="1"/>
    <col min="5" max="5" width="11.625" style="69" customWidth="1"/>
    <col min="6" max="6" width="22.25" style="69" customWidth="1"/>
    <col min="7" max="7" width="12" style="68" customWidth="1"/>
    <col min="8" max="8" width="12" style="69" customWidth="1"/>
    <col min="9" max="9" width="11.75" style="69" customWidth="1"/>
    <col min="10" max="10" width="11" style="68" customWidth="1"/>
    <col min="11" max="256" width="9" style="68"/>
    <col min="257" max="257" width="4" style="68" customWidth="1"/>
    <col min="258" max="258" width="18.75" style="68" customWidth="1"/>
    <col min="259" max="259" width="11" style="68" customWidth="1"/>
    <col min="260" max="260" width="7.875" style="68" customWidth="1"/>
    <col min="261" max="261" width="11.625" style="68" customWidth="1"/>
    <col min="262" max="262" width="24.25" style="68" customWidth="1"/>
    <col min="263" max="263" width="12" style="68" customWidth="1"/>
    <col min="264" max="264" width="10.375" style="68" customWidth="1"/>
    <col min="265" max="265" width="11.75" style="68" customWidth="1"/>
    <col min="266" max="266" width="9.375" style="68" customWidth="1"/>
    <col min="267" max="512" width="9" style="68"/>
    <col min="513" max="513" width="4" style="68" customWidth="1"/>
    <col min="514" max="514" width="18.75" style="68" customWidth="1"/>
    <col min="515" max="515" width="11" style="68" customWidth="1"/>
    <col min="516" max="516" width="7.875" style="68" customWidth="1"/>
    <col min="517" max="517" width="11.625" style="68" customWidth="1"/>
    <col min="518" max="518" width="24.25" style="68" customWidth="1"/>
    <col min="519" max="519" width="12" style="68" customWidth="1"/>
    <col min="520" max="520" width="10.375" style="68" customWidth="1"/>
    <col min="521" max="521" width="11.75" style="68" customWidth="1"/>
    <col min="522" max="522" width="9.375" style="68" customWidth="1"/>
    <col min="523" max="768" width="9" style="68"/>
    <col min="769" max="769" width="4" style="68" customWidth="1"/>
    <col min="770" max="770" width="18.75" style="68" customWidth="1"/>
    <col min="771" max="771" width="11" style="68" customWidth="1"/>
    <col min="772" max="772" width="7.875" style="68" customWidth="1"/>
    <col min="773" max="773" width="11.625" style="68" customWidth="1"/>
    <col min="774" max="774" width="24.25" style="68" customWidth="1"/>
    <col min="775" max="775" width="12" style="68" customWidth="1"/>
    <col min="776" max="776" width="10.375" style="68" customWidth="1"/>
    <col min="777" max="777" width="11.75" style="68" customWidth="1"/>
    <col min="778" max="778" width="9.375" style="68" customWidth="1"/>
    <col min="779" max="1024" width="9" style="68"/>
    <col min="1025" max="1025" width="4" style="68" customWidth="1"/>
    <col min="1026" max="1026" width="18.75" style="68" customWidth="1"/>
    <col min="1027" max="1027" width="11" style="68" customWidth="1"/>
    <col min="1028" max="1028" width="7.875" style="68" customWidth="1"/>
    <col min="1029" max="1029" width="11.625" style="68" customWidth="1"/>
    <col min="1030" max="1030" width="24.25" style="68" customWidth="1"/>
    <col min="1031" max="1031" width="12" style="68" customWidth="1"/>
    <col min="1032" max="1032" width="10.375" style="68" customWidth="1"/>
    <col min="1033" max="1033" width="11.75" style="68" customWidth="1"/>
    <col min="1034" max="1034" width="9.375" style="68" customWidth="1"/>
    <col min="1035" max="1280" width="9" style="68"/>
    <col min="1281" max="1281" width="4" style="68" customWidth="1"/>
    <col min="1282" max="1282" width="18.75" style="68" customWidth="1"/>
    <col min="1283" max="1283" width="11" style="68" customWidth="1"/>
    <col min="1284" max="1284" width="7.875" style="68" customWidth="1"/>
    <col min="1285" max="1285" width="11.625" style="68" customWidth="1"/>
    <col min="1286" max="1286" width="24.25" style="68" customWidth="1"/>
    <col min="1287" max="1287" width="12" style="68" customWidth="1"/>
    <col min="1288" max="1288" width="10.375" style="68" customWidth="1"/>
    <col min="1289" max="1289" width="11.75" style="68" customWidth="1"/>
    <col min="1290" max="1290" width="9.375" style="68" customWidth="1"/>
    <col min="1291" max="1536" width="9" style="68"/>
    <col min="1537" max="1537" width="4" style="68" customWidth="1"/>
    <col min="1538" max="1538" width="18.75" style="68" customWidth="1"/>
    <col min="1539" max="1539" width="11" style="68" customWidth="1"/>
    <col min="1540" max="1540" width="7.875" style="68" customWidth="1"/>
    <col min="1541" max="1541" width="11.625" style="68" customWidth="1"/>
    <col min="1542" max="1542" width="24.25" style="68" customWidth="1"/>
    <col min="1543" max="1543" width="12" style="68" customWidth="1"/>
    <col min="1544" max="1544" width="10.375" style="68" customWidth="1"/>
    <col min="1545" max="1545" width="11.75" style="68" customWidth="1"/>
    <col min="1546" max="1546" width="9.375" style="68" customWidth="1"/>
    <col min="1547" max="1792" width="9" style="68"/>
    <col min="1793" max="1793" width="4" style="68" customWidth="1"/>
    <col min="1794" max="1794" width="18.75" style="68" customWidth="1"/>
    <col min="1795" max="1795" width="11" style="68" customWidth="1"/>
    <col min="1796" max="1796" width="7.875" style="68" customWidth="1"/>
    <col min="1797" max="1797" width="11.625" style="68" customWidth="1"/>
    <col min="1798" max="1798" width="24.25" style="68" customWidth="1"/>
    <col min="1799" max="1799" width="12" style="68" customWidth="1"/>
    <col min="1800" max="1800" width="10.375" style="68" customWidth="1"/>
    <col min="1801" max="1801" width="11.75" style="68" customWidth="1"/>
    <col min="1802" max="1802" width="9.375" style="68" customWidth="1"/>
    <col min="1803" max="2048" width="9" style="68"/>
    <col min="2049" max="2049" width="4" style="68" customWidth="1"/>
    <col min="2050" max="2050" width="18.75" style="68" customWidth="1"/>
    <col min="2051" max="2051" width="11" style="68" customWidth="1"/>
    <col min="2052" max="2052" width="7.875" style="68" customWidth="1"/>
    <col min="2053" max="2053" width="11.625" style="68" customWidth="1"/>
    <col min="2054" max="2054" width="24.25" style="68" customWidth="1"/>
    <col min="2055" max="2055" width="12" style="68" customWidth="1"/>
    <col min="2056" max="2056" width="10.375" style="68" customWidth="1"/>
    <col min="2057" max="2057" width="11.75" style="68" customWidth="1"/>
    <col min="2058" max="2058" width="9.375" style="68" customWidth="1"/>
    <col min="2059" max="2304" width="9" style="68"/>
    <col min="2305" max="2305" width="4" style="68" customWidth="1"/>
    <col min="2306" max="2306" width="18.75" style="68" customWidth="1"/>
    <col min="2307" max="2307" width="11" style="68" customWidth="1"/>
    <col min="2308" max="2308" width="7.875" style="68" customWidth="1"/>
    <col min="2309" max="2309" width="11.625" style="68" customWidth="1"/>
    <col min="2310" max="2310" width="24.25" style="68" customWidth="1"/>
    <col min="2311" max="2311" width="12" style="68" customWidth="1"/>
    <col min="2312" max="2312" width="10.375" style="68" customWidth="1"/>
    <col min="2313" max="2313" width="11.75" style="68" customWidth="1"/>
    <col min="2314" max="2314" width="9.375" style="68" customWidth="1"/>
    <col min="2315" max="2560" width="9" style="68"/>
    <col min="2561" max="2561" width="4" style="68" customWidth="1"/>
    <col min="2562" max="2562" width="18.75" style="68" customWidth="1"/>
    <col min="2563" max="2563" width="11" style="68" customWidth="1"/>
    <col min="2564" max="2564" width="7.875" style="68" customWidth="1"/>
    <col min="2565" max="2565" width="11.625" style="68" customWidth="1"/>
    <col min="2566" max="2566" width="24.25" style="68" customWidth="1"/>
    <col min="2567" max="2567" width="12" style="68" customWidth="1"/>
    <col min="2568" max="2568" width="10.375" style="68" customWidth="1"/>
    <col min="2569" max="2569" width="11.75" style="68" customWidth="1"/>
    <col min="2570" max="2570" width="9.375" style="68" customWidth="1"/>
    <col min="2571" max="2816" width="9" style="68"/>
    <col min="2817" max="2817" width="4" style="68" customWidth="1"/>
    <col min="2818" max="2818" width="18.75" style="68" customWidth="1"/>
    <col min="2819" max="2819" width="11" style="68" customWidth="1"/>
    <col min="2820" max="2820" width="7.875" style="68" customWidth="1"/>
    <col min="2821" max="2821" width="11.625" style="68" customWidth="1"/>
    <col min="2822" max="2822" width="24.25" style="68" customWidth="1"/>
    <col min="2823" max="2823" width="12" style="68" customWidth="1"/>
    <col min="2824" max="2824" width="10.375" style="68" customWidth="1"/>
    <col min="2825" max="2825" width="11.75" style="68" customWidth="1"/>
    <col min="2826" max="2826" width="9.375" style="68" customWidth="1"/>
    <col min="2827" max="3072" width="9" style="68"/>
    <col min="3073" max="3073" width="4" style="68" customWidth="1"/>
    <col min="3074" max="3074" width="18.75" style="68" customWidth="1"/>
    <col min="3075" max="3075" width="11" style="68" customWidth="1"/>
    <col min="3076" max="3076" width="7.875" style="68" customWidth="1"/>
    <col min="3077" max="3077" width="11.625" style="68" customWidth="1"/>
    <col min="3078" max="3078" width="24.25" style="68" customWidth="1"/>
    <col min="3079" max="3079" width="12" style="68" customWidth="1"/>
    <col min="3080" max="3080" width="10.375" style="68" customWidth="1"/>
    <col min="3081" max="3081" width="11.75" style="68" customWidth="1"/>
    <col min="3082" max="3082" width="9.375" style="68" customWidth="1"/>
    <col min="3083" max="3328" width="9" style="68"/>
    <col min="3329" max="3329" width="4" style="68" customWidth="1"/>
    <col min="3330" max="3330" width="18.75" style="68" customWidth="1"/>
    <col min="3331" max="3331" width="11" style="68" customWidth="1"/>
    <col min="3332" max="3332" width="7.875" style="68" customWidth="1"/>
    <col min="3333" max="3333" width="11.625" style="68" customWidth="1"/>
    <col min="3334" max="3334" width="24.25" style="68" customWidth="1"/>
    <col min="3335" max="3335" width="12" style="68" customWidth="1"/>
    <col min="3336" max="3336" width="10.375" style="68" customWidth="1"/>
    <col min="3337" max="3337" width="11.75" style="68" customWidth="1"/>
    <col min="3338" max="3338" width="9.375" style="68" customWidth="1"/>
    <col min="3339" max="3584" width="9" style="68"/>
    <col min="3585" max="3585" width="4" style="68" customWidth="1"/>
    <col min="3586" max="3586" width="18.75" style="68" customWidth="1"/>
    <col min="3587" max="3587" width="11" style="68" customWidth="1"/>
    <col min="3588" max="3588" width="7.875" style="68" customWidth="1"/>
    <col min="3589" max="3589" width="11.625" style="68" customWidth="1"/>
    <col min="3590" max="3590" width="24.25" style="68" customWidth="1"/>
    <col min="3591" max="3591" width="12" style="68" customWidth="1"/>
    <col min="3592" max="3592" width="10.375" style="68" customWidth="1"/>
    <col min="3593" max="3593" width="11.75" style="68" customWidth="1"/>
    <col min="3594" max="3594" width="9.375" style="68" customWidth="1"/>
    <col min="3595" max="3840" width="9" style="68"/>
    <col min="3841" max="3841" width="4" style="68" customWidth="1"/>
    <col min="3842" max="3842" width="18.75" style="68" customWidth="1"/>
    <col min="3843" max="3843" width="11" style="68" customWidth="1"/>
    <col min="3844" max="3844" width="7.875" style="68" customWidth="1"/>
    <col min="3845" max="3845" width="11.625" style="68" customWidth="1"/>
    <col min="3846" max="3846" width="24.25" style="68" customWidth="1"/>
    <col min="3847" max="3847" width="12" style="68" customWidth="1"/>
    <col min="3848" max="3848" width="10.375" style="68" customWidth="1"/>
    <col min="3849" max="3849" width="11.75" style="68" customWidth="1"/>
    <col min="3850" max="3850" width="9.375" style="68" customWidth="1"/>
    <col min="3851" max="4096" width="9" style="68"/>
    <col min="4097" max="4097" width="4" style="68" customWidth="1"/>
    <col min="4098" max="4098" width="18.75" style="68" customWidth="1"/>
    <col min="4099" max="4099" width="11" style="68" customWidth="1"/>
    <col min="4100" max="4100" width="7.875" style="68" customWidth="1"/>
    <col min="4101" max="4101" width="11.625" style="68" customWidth="1"/>
    <col min="4102" max="4102" width="24.25" style="68" customWidth="1"/>
    <col min="4103" max="4103" width="12" style="68" customWidth="1"/>
    <col min="4104" max="4104" width="10.375" style="68" customWidth="1"/>
    <col min="4105" max="4105" width="11.75" style="68" customWidth="1"/>
    <col min="4106" max="4106" width="9.375" style="68" customWidth="1"/>
    <col min="4107" max="4352" width="9" style="68"/>
    <col min="4353" max="4353" width="4" style="68" customWidth="1"/>
    <col min="4354" max="4354" width="18.75" style="68" customWidth="1"/>
    <col min="4355" max="4355" width="11" style="68" customWidth="1"/>
    <col min="4356" max="4356" width="7.875" style="68" customWidth="1"/>
    <col min="4357" max="4357" width="11.625" style="68" customWidth="1"/>
    <col min="4358" max="4358" width="24.25" style="68" customWidth="1"/>
    <col min="4359" max="4359" width="12" style="68" customWidth="1"/>
    <col min="4360" max="4360" width="10.375" style="68" customWidth="1"/>
    <col min="4361" max="4361" width="11.75" style="68" customWidth="1"/>
    <col min="4362" max="4362" width="9.375" style="68" customWidth="1"/>
    <col min="4363" max="4608" width="9" style="68"/>
    <col min="4609" max="4609" width="4" style="68" customWidth="1"/>
    <col min="4610" max="4610" width="18.75" style="68" customWidth="1"/>
    <col min="4611" max="4611" width="11" style="68" customWidth="1"/>
    <col min="4612" max="4612" width="7.875" style="68" customWidth="1"/>
    <col min="4613" max="4613" width="11.625" style="68" customWidth="1"/>
    <col min="4614" max="4614" width="24.25" style="68" customWidth="1"/>
    <col min="4615" max="4615" width="12" style="68" customWidth="1"/>
    <col min="4616" max="4616" width="10.375" style="68" customWidth="1"/>
    <col min="4617" max="4617" width="11.75" style="68" customWidth="1"/>
    <col min="4618" max="4618" width="9.375" style="68" customWidth="1"/>
    <col min="4619" max="4864" width="9" style="68"/>
    <col min="4865" max="4865" width="4" style="68" customWidth="1"/>
    <col min="4866" max="4866" width="18.75" style="68" customWidth="1"/>
    <col min="4867" max="4867" width="11" style="68" customWidth="1"/>
    <col min="4868" max="4868" width="7.875" style="68" customWidth="1"/>
    <col min="4869" max="4869" width="11.625" style="68" customWidth="1"/>
    <col min="4870" max="4870" width="24.25" style="68" customWidth="1"/>
    <col min="4871" max="4871" width="12" style="68" customWidth="1"/>
    <col min="4872" max="4872" width="10.375" style="68" customWidth="1"/>
    <col min="4873" max="4873" width="11.75" style="68" customWidth="1"/>
    <col min="4874" max="4874" width="9.375" style="68" customWidth="1"/>
    <col min="4875" max="5120" width="9" style="68"/>
    <col min="5121" max="5121" width="4" style="68" customWidth="1"/>
    <col min="5122" max="5122" width="18.75" style="68" customWidth="1"/>
    <col min="5123" max="5123" width="11" style="68" customWidth="1"/>
    <col min="5124" max="5124" width="7.875" style="68" customWidth="1"/>
    <col min="5125" max="5125" width="11.625" style="68" customWidth="1"/>
    <col min="5126" max="5126" width="24.25" style="68" customWidth="1"/>
    <col min="5127" max="5127" width="12" style="68" customWidth="1"/>
    <col min="5128" max="5128" width="10.375" style="68" customWidth="1"/>
    <col min="5129" max="5129" width="11.75" style="68" customWidth="1"/>
    <col min="5130" max="5130" width="9.375" style="68" customWidth="1"/>
    <col min="5131" max="5376" width="9" style="68"/>
    <col min="5377" max="5377" width="4" style="68" customWidth="1"/>
    <col min="5378" max="5378" width="18.75" style="68" customWidth="1"/>
    <col min="5379" max="5379" width="11" style="68" customWidth="1"/>
    <col min="5380" max="5380" width="7.875" style="68" customWidth="1"/>
    <col min="5381" max="5381" width="11.625" style="68" customWidth="1"/>
    <col min="5382" max="5382" width="24.25" style="68" customWidth="1"/>
    <col min="5383" max="5383" width="12" style="68" customWidth="1"/>
    <col min="5384" max="5384" width="10.375" style="68" customWidth="1"/>
    <col min="5385" max="5385" width="11.75" style="68" customWidth="1"/>
    <col min="5386" max="5386" width="9.375" style="68" customWidth="1"/>
    <col min="5387" max="5632" width="9" style="68"/>
    <col min="5633" max="5633" width="4" style="68" customWidth="1"/>
    <col min="5634" max="5634" width="18.75" style="68" customWidth="1"/>
    <col min="5635" max="5635" width="11" style="68" customWidth="1"/>
    <col min="5636" max="5636" width="7.875" style="68" customWidth="1"/>
    <col min="5637" max="5637" width="11.625" style="68" customWidth="1"/>
    <col min="5638" max="5638" width="24.25" style="68" customWidth="1"/>
    <col min="5639" max="5639" width="12" style="68" customWidth="1"/>
    <col min="5640" max="5640" width="10.375" style="68" customWidth="1"/>
    <col min="5641" max="5641" width="11.75" style="68" customWidth="1"/>
    <col min="5642" max="5642" width="9.375" style="68" customWidth="1"/>
    <col min="5643" max="5888" width="9" style="68"/>
    <col min="5889" max="5889" width="4" style="68" customWidth="1"/>
    <col min="5890" max="5890" width="18.75" style="68" customWidth="1"/>
    <col min="5891" max="5891" width="11" style="68" customWidth="1"/>
    <col min="5892" max="5892" width="7.875" style="68" customWidth="1"/>
    <col min="5893" max="5893" width="11.625" style="68" customWidth="1"/>
    <col min="5894" max="5894" width="24.25" style="68" customWidth="1"/>
    <col min="5895" max="5895" width="12" style="68" customWidth="1"/>
    <col min="5896" max="5896" width="10.375" style="68" customWidth="1"/>
    <col min="5897" max="5897" width="11.75" style="68" customWidth="1"/>
    <col min="5898" max="5898" width="9.375" style="68" customWidth="1"/>
    <col min="5899" max="6144" width="9" style="68"/>
    <col min="6145" max="6145" width="4" style="68" customWidth="1"/>
    <col min="6146" max="6146" width="18.75" style="68" customWidth="1"/>
    <col min="6147" max="6147" width="11" style="68" customWidth="1"/>
    <col min="6148" max="6148" width="7.875" style="68" customWidth="1"/>
    <col min="6149" max="6149" width="11.625" style="68" customWidth="1"/>
    <col min="6150" max="6150" width="24.25" style="68" customWidth="1"/>
    <col min="6151" max="6151" width="12" style="68" customWidth="1"/>
    <col min="6152" max="6152" width="10.375" style="68" customWidth="1"/>
    <col min="6153" max="6153" width="11.75" style="68" customWidth="1"/>
    <col min="6154" max="6154" width="9.375" style="68" customWidth="1"/>
    <col min="6155" max="6400" width="9" style="68"/>
    <col min="6401" max="6401" width="4" style="68" customWidth="1"/>
    <col min="6402" max="6402" width="18.75" style="68" customWidth="1"/>
    <col min="6403" max="6403" width="11" style="68" customWidth="1"/>
    <col min="6404" max="6404" width="7.875" style="68" customWidth="1"/>
    <col min="6405" max="6405" width="11.625" style="68" customWidth="1"/>
    <col min="6406" max="6406" width="24.25" style="68" customWidth="1"/>
    <col min="6407" max="6407" width="12" style="68" customWidth="1"/>
    <col min="6408" max="6408" width="10.375" style="68" customWidth="1"/>
    <col min="6409" max="6409" width="11.75" style="68" customWidth="1"/>
    <col min="6410" max="6410" width="9.375" style="68" customWidth="1"/>
    <col min="6411" max="6656" width="9" style="68"/>
    <col min="6657" max="6657" width="4" style="68" customWidth="1"/>
    <col min="6658" max="6658" width="18.75" style="68" customWidth="1"/>
    <col min="6659" max="6659" width="11" style="68" customWidth="1"/>
    <col min="6660" max="6660" width="7.875" style="68" customWidth="1"/>
    <col min="6661" max="6661" width="11.625" style="68" customWidth="1"/>
    <col min="6662" max="6662" width="24.25" style="68" customWidth="1"/>
    <col min="6663" max="6663" width="12" style="68" customWidth="1"/>
    <col min="6664" max="6664" width="10.375" style="68" customWidth="1"/>
    <col min="6665" max="6665" width="11.75" style="68" customWidth="1"/>
    <col min="6666" max="6666" width="9.375" style="68" customWidth="1"/>
    <col min="6667" max="6912" width="9" style="68"/>
    <col min="6913" max="6913" width="4" style="68" customWidth="1"/>
    <col min="6914" max="6914" width="18.75" style="68" customWidth="1"/>
    <col min="6915" max="6915" width="11" style="68" customWidth="1"/>
    <col min="6916" max="6916" width="7.875" style="68" customWidth="1"/>
    <col min="6917" max="6917" width="11.625" style="68" customWidth="1"/>
    <col min="6918" max="6918" width="24.25" style="68" customWidth="1"/>
    <col min="6919" max="6919" width="12" style="68" customWidth="1"/>
    <col min="6920" max="6920" width="10.375" style="68" customWidth="1"/>
    <col min="6921" max="6921" width="11.75" style="68" customWidth="1"/>
    <col min="6922" max="6922" width="9.375" style="68" customWidth="1"/>
    <col min="6923" max="7168" width="9" style="68"/>
    <col min="7169" max="7169" width="4" style="68" customWidth="1"/>
    <col min="7170" max="7170" width="18.75" style="68" customWidth="1"/>
    <col min="7171" max="7171" width="11" style="68" customWidth="1"/>
    <col min="7172" max="7172" width="7.875" style="68" customWidth="1"/>
    <col min="7173" max="7173" width="11.625" style="68" customWidth="1"/>
    <col min="7174" max="7174" width="24.25" style="68" customWidth="1"/>
    <col min="7175" max="7175" width="12" style="68" customWidth="1"/>
    <col min="7176" max="7176" width="10.375" style="68" customWidth="1"/>
    <col min="7177" max="7177" width="11.75" style="68" customWidth="1"/>
    <col min="7178" max="7178" width="9.375" style="68" customWidth="1"/>
    <col min="7179" max="7424" width="9" style="68"/>
    <col min="7425" max="7425" width="4" style="68" customWidth="1"/>
    <col min="7426" max="7426" width="18.75" style="68" customWidth="1"/>
    <col min="7427" max="7427" width="11" style="68" customWidth="1"/>
    <col min="7428" max="7428" width="7.875" style="68" customWidth="1"/>
    <col min="7429" max="7429" width="11.625" style="68" customWidth="1"/>
    <col min="7430" max="7430" width="24.25" style="68" customWidth="1"/>
    <col min="7431" max="7431" width="12" style="68" customWidth="1"/>
    <col min="7432" max="7432" width="10.375" style="68" customWidth="1"/>
    <col min="7433" max="7433" width="11.75" style="68" customWidth="1"/>
    <col min="7434" max="7434" width="9.375" style="68" customWidth="1"/>
    <col min="7435" max="7680" width="9" style="68"/>
    <col min="7681" max="7681" width="4" style="68" customWidth="1"/>
    <col min="7682" max="7682" width="18.75" style="68" customWidth="1"/>
    <col min="7683" max="7683" width="11" style="68" customWidth="1"/>
    <col min="7684" max="7684" width="7.875" style="68" customWidth="1"/>
    <col min="7685" max="7685" width="11.625" style="68" customWidth="1"/>
    <col min="7686" max="7686" width="24.25" style="68" customWidth="1"/>
    <col min="7687" max="7687" width="12" style="68" customWidth="1"/>
    <col min="7688" max="7688" width="10.375" style="68" customWidth="1"/>
    <col min="7689" max="7689" width="11.75" style="68" customWidth="1"/>
    <col min="7690" max="7690" width="9.375" style="68" customWidth="1"/>
    <col min="7691" max="7936" width="9" style="68"/>
    <col min="7937" max="7937" width="4" style="68" customWidth="1"/>
    <col min="7938" max="7938" width="18.75" style="68" customWidth="1"/>
    <col min="7939" max="7939" width="11" style="68" customWidth="1"/>
    <col min="7940" max="7940" width="7.875" style="68" customWidth="1"/>
    <col min="7941" max="7941" width="11.625" style="68" customWidth="1"/>
    <col min="7942" max="7942" width="24.25" style="68" customWidth="1"/>
    <col min="7943" max="7943" width="12" style="68" customWidth="1"/>
    <col min="7944" max="7944" width="10.375" style="68" customWidth="1"/>
    <col min="7945" max="7945" width="11.75" style="68" customWidth="1"/>
    <col min="7946" max="7946" width="9.375" style="68" customWidth="1"/>
    <col min="7947" max="8192" width="9" style="68"/>
    <col min="8193" max="8193" width="4" style="68" customWidth="1"/>
    <col min="8194" max="8194" width="18.75" style="68" customWidth="1"/>
    <col min="8195" max="8195" width="11" style="68" customWidth="1"/>
    <col min="8196" max="8196" width="7.875" style="68" customWidth="1"/>
    <col min="8197" max="8197" width="11.625" style="68" customWidth="1"/>
    <col min="8198" max="8198" width="24.25" style="68" customWidth="1"/>
    <col min="8199" max="8199" width="12" style="68" customWidth="1"/>
    <col min="8200" max="8200" width="10.375" style="68" customWidth="1"/>
    <col min="8201" max="8201" width="11.75" style="68" customWidth="1"/>
    <col min="8202" max="8202" width="9.375" style="68" customWidth="1"/>
    <col min="8203" max="8448" width="9" style="68"/>
    <col min="8449" max="8449" width="4" style="68" customWidth="1"/>
    <col min="8450" max="8450" width="18.75" style="68" customWidth="1"/>
    <col min="8451" max="8451" width="11" style="68" customWidth="1"/>
    <col min="8452" max="8452" width="7.875" style="68" customWidth="1"/>
    <col min="8453" max="8453" width="11.625" style="68" customWidth="1"/>
    <col min="8454" max="8454" width="24.25" style="68" customWidth="1"/>
    <col min="8455" max="8455" width="12" style="68" customWidth="1"/>
    <col min="8456" max="8456" width="10.375" style="68" customWidth="1"/>
    <col min="8457" max="8457" width="11.75" style="68" customWidth="1"/>
    <col min="8458" max="8458" width="9.375" style="68" customWidth="1"/>
    <col min="8459" max="8704" width="9" style="68"/>
    <col min="8705" max="8705" width="4" style="68" customWidth="1"/>
    <col min="8706" max="8706" width="18.75" style="68" customWidth="1"/>
    <col min="8707" max="8707" width="11" style="68" customWidth="1"/>
    <col min="8708" max="8708" width="7.875" style="68" customWidth="1"/>
    <col min="8709" max="8709" width="11.625" style="68" customWidth="1"/>
    <col min="8710" max="8710" width="24.25" style="68" customWidth="1"/>
    <col min="8711" max="8711" width="12" style="68" customWidth="1"/>
    <col min="8712" max="8712" width="10.375" style="68" customWidth="1"/>
    <col min="8713" max="8713" width="11.75" style="68" customWidth="1"/>
    <col min="8714" max="8714" width="9.375" style="68" customWidth="1"/>
    <col min="8715" max="8960" width="9" style="68"/>
    <col min="8961" max="8961" width="4" style="68" customWidth="1"/>
    <col min="8962" max="8962" width="18.75" style="68" customWidth="1"/>
    <col min="8963" max="8963" width="11" style="68" customWidth="1"/>
    <col min="8964" max="8964" width="7.875" style="68" customWidth="1"/>
    <col min="8965" max="8965" width="11.625" style="68" customWidth="1"/>
    <col min="8966" max="8966" width="24.25" style="68" customWidth="1"/>
    <col min="8967" max="8967" width="12" style="68" customWidth="1"/>
    <col min="8968" max="8968" width="10.375" style="68" customWidth="1"/>
    <col min="8969" max="8969" width="11.75" style="68" customWidth="1"/>
    <col min="8970" max="8970" width="9.375" style="68" customWidth="1"/>
    <col min="8971" max="9216" width="9" style="68"/>
    <col min="9217" max="9217" width="4" style="68" customWidth="1"/>
    <col min="9218" max="9218" width="18.75" style="68" customWidth="1"/>
    <col min="9219" max="9219" width="11" style="68" customWidth="1"/>
    <col min="9220" max="9220" width="7.875" style="68" customWidth="1"/>
    <col min="9221" max="9221" width="11.625" style="68" customWidth="1"/>
    <col min="9222" max="9222" width="24.25" style="68" customWidth="1"/>
    <col min="9223" max="9223" width="12" style="68" customWidth="1"/>
    <col min="9224" max="9224" width="10.375" style="68" customWidth="1"/>
    <col min="9225" max="9225" width="11.75" style="68" customWidth="1"/>
    <col min="9226" max="9226" width="9.375" style="68" customWidth="1"/>
    <col min="9227" max="9472" width="9" style="68"/>
    <col min="9473" max="9473" width="4" style="68" customWidth="1"/>
    <col min="9474" max="9474" width="18.75" style="68" customWidth="1"/>
    <col min="9475" max="9475" width="11" style="68" customWidth="1"/>
    <col min="9476" max="9476" width="7.875" style="68" customWidth="1"/>
    <col min="9477" max="9477" width="11.625" style="68" customWidth="1"/>
    <col min="9478" max="9478" width="24.25" style="68" customWidth="1"/>
    <col min="9479" max="9479" width="12" style="68" customWidth="1"/>
    <col min="9480" max="9480" width="10.375" style="68" customWidth="1"/>
    <col min="9481" max="9481" width="11.75" style="68" customWidth="1"/>
    <col min="9482" max="9482" width="9.375" style="68" customWidth="1"/>
    <col min="9483" max="9728" width="9" style="68"/>
    <col min="9729" max="9729" width="4" style="68" customWidth="1"/>
    <col min="9730" max="9730" width="18.75" style="68" customWidth="1"/>
    <col min="9731" max="9731" width="11" style="68" customWidth="1"/>
    <col min="9732" max="9732" width="7.875" style="68" customWidth="1"/>
    <col min="9733" max="9733" width="11.625" style="68" customWidth="1"/>
    <col min="9734" max="9734" width="24.25" style="68" customWidth="1"/>
    <col min="9735" max="9735" width="12" style="68" customWidth="1"/>
    <col min="9736" max="9736" width="10.375" style="68" customWidth="1"/>
    <col min="9737" max="9737" width="11.75" style="68" customWidth="1"/>
    <col min="9738" max="9738" width="9.375" style="68" customWidth="1"/>
    <col min="9739" max="9984" width="9" style="68"/>
    <col min="9985" max="9985" width="4" style="68" customWidth="1"/>
    <col min="9986" max="9986" width="18.75" style="68" customWidth="1"/>
    <col min="9987" max="9987" width="11" style="68" customWidth="1"/>
    <col min="9988" max="9988" width="7.875" style="68" customWidth="1"/>
    <col min="9989" max="9989" width="11.625" style="68" customWidth="1"/>
    <col min="9990" max="9990" width="24.25" style="68" customWidth="1"/>
    <col min="9991" max="9991" width="12" style="68" customWidth="1"/>
    <col min="9992" max="9992" width="10.375" style="68" customWidth="1"/>
    <col min="9993" max="9993" width="11.75" style="68" customWidth="1"/>
    <col min="9994" max="9994" width="9.375" style="68" customWidth="1"/>
    <col min="9995" max="10240" width="9" style="68"/>
    <col min="10241" max="10241" width="4" style="68" customWidth="1"/>
    <col min="10242" max="10242" width="18.75" style="68" customWidth="1"/>
    <col min="10243" max="10243" width="11" style="68" customWidth="1"/>
    <col min="10244" max="10244" width="7.875" style="68" customWidth="1"/>
    <col min="10245" max="10245" width="11.625" style="68" customWidth="1"/>
    <col min="10246" max="10246" width="24.25" style="68" customWidth="1"/>
    <col min="10247" max="10247" width="12" style="68" customWidth="1"/>
    <col min="10248" max="10248" width="10.375" style="68" customWidth="1"/>
    <col min="10249" max="10249" width="11.75" style="68" customWidth="1"/>
    <col min="10250" max="10250" width="9.375" style="68" customWidth="1"/>
    <col min="10251" max="10496" width="9" style="68"/>
    <col min="10497" max="10497" width="4" style="68" customWidth="1"/>
    <col min="10498" max="10498" width="18.75" style="68" customWidth="1"/>
    <col min="10499" max="10499" width="11" style="68" customWidth="1"/>
    <col min="10500" max="10500" width="7.875" style="68" customWidth="1"/>
    <col min="10501" max="10501" width="11.625" style="68" customWidth="1"/>
    <col min="10502" max="10502" width="24.25" style="68" customWidth="1"/>
    <col min="10503" max="10503" width="12" style="68" customWidth="1"/>
    <col min="10504" max="10504" width="10.375" style="68" customWidth="1"/>
    <col min="10505" max="10505" width="11.75" style="68" customWidth="1"/>
    <col min="10506" max="10506" width="9.375" style="68" customWidth="1"/>
    <col min="10507" max="10752" width="9" style="68"/>
    <col min="10753" max="10753" width="4" style="68" customWidth="1"/>
    <col min="10754" max="10754" width="18.75" style="68" customWidth="1"/>
    <col min="10755" max="10755" width="11" style="68" customWidth="1"/>
    <col min="10756" max="10756" width="7.875" style="68" customWidth="1"/>
    <col min="10757" max="10757" width="11.625" style="68" customWidth="1"/>
    <col min="10758" max="10758" width="24.25" style="68" customWidth="1"/>
    <col min="10759" max="10759" width="12" style="68" customWidth="1"/>
    <col min="10760" max="10760" width="10.375" style="68" customWidth="1"/>
    <col min="10761" max="10761" width="11.75" style="68" customWidth="1"/>
    <col min="10762" max="10762" width="9.375" style="68" customWidth="1"/>
    <col min="10763" max="11008" width="9" style="68"/>
    <col min="11009" max="11009" width="4" style="68" customWidth="1"/>
    <col min="11010" max="11010" width="18.75" style="68" customWidth="1"/>
    <col min="11011" max="11011" width="11" style="68" customWidth="1"/>
    <col min="11012" max="11012" width="7.875" style="68" customWidth="1"/>
    <col min="11013" max="11013" width="11.625" style="68" customWidth="1"/>
    <col min="11014" max="11014" width="24.25" style="68" customWidth="1"/>
    <col min="11015" max="11015" width="12" style="68" customWidth="1"/>
    <col min="11016" max="11016" width="10.375" style="68" customWidth="1"/>
    <col min="11017" max="11017" width="11.75" style="68" customWidth="1"/>
    <col min="11018" max="11018" width="9.375" style="68" customWidth="1"/>
    <col min="11019" max="11264" width="9" style="68"/>
    <col min="11265" max="11265" width="4" style="68" customWidth="1"/>
    <col min="11266" max="11266" width="18.75" style="68" customWidth="1"/>
    <col min="11267" max="11267" width="11" style="68" customWidth="1"/>
    <col min="11268" max="11268" width="7.875" style="68" customWidth="1"/>
    <col min="11269" max="11269" width="11.625" style="68" customWidth="1"/>
    <col min="11270" max="11270" width="24.25" style="68" customWidth="1"/>
    <col min="11271" max="11271" width="12" style="68" customWidth="1"/>
    <col min="11272" max="11272" width="10.375" style="68" customWidth="1"/>
    <col min="11273" max="11273" width="11.75" style="68" customWidth="1"/>
    <col min="11274" max="11274" width="9.375" style="68" customWidth="1"/>
    <col min="11275" max="11520" width="9" style="68"/>
    <col min="11521" max="11521" width="4" style="68" customWidth="1"/>
    <col min="11522" max="11522" width="18.75" style="68" customWidth="1"/>
    <col min="11523" max="11523" width="11" style="68" customWidth="1"/>
    <col min="11524" max="11524" width="7.875" style="68" customWidth="1"/>
    <col min="11525" max="11525" width="11.625" style="68" customWidth="1"/>
    <col min="11526" max="11526" width="24.25" style="68" customWidth="1"/>
    <col min="11527" max="11527" width="12" style="68" customWidth="1"/>
    <col min="11528" max="11528" width="10.375" style="68" customWidth="1"/>
    <col min="11529" max="11529" width="11.75" style="68" customWidth="1"/>
    <col min="11530" max="11530" width="9.375" style="68" customWidth="1"/>
    <col min="11531" max="11776" width="9" style="68"/>
    <col min="11777" max="11777" width="4" style="68" customWidth="1"/>
    <col min="11778" max="11778" width="18.75" style="68" customWidth="1"/>
    <col min="11779" max="11779" width="11" style="68" customWidth="1"/>
    <col min="11780" max="11780" width="7.875" style="68" customWidth="1"/>
    <col min="11781" max="11781" width="11.625" style="68" customWidth="1"/>
    <col min="11782" max="11782" width="24.25" style="68" customWidth="1"/>
    <col min="11783" max="11783" width="12" style="68" customWidth="1"/>
    <col min="11784" max="11784" width="10.375" style="68" customWidth="1"/>
    <col min="11785" max="11785" width="11.75" style="68" customWidth="1"/>
    <col min="11786" max="11786" width="9.375" style="68" customWidth="1"/>
    <col min="11787" max="12032" width="9" style="68"/>
    <col min="12033" max="12033" width="4" style="68" customWidth="1"/>
    <col min="12034" max="12034" width="18.75" style="68" customWidth="1"/>
    <col min="12035" max="12035" width="11" style="68" customWidth="1"/>
    <col min="12036" max="12036" width="7.875" style="68" customWidth="1"/>
    <col min="12037" max="12037" width="11.625" style="68" customWidth="1"/>
    <col min="12038" max="12038" width="24.25" style="68" customWidth="1"/>
    <col min="12039" max="12039" width="12" style="68" customWidth="1"/>
    <col min="12040" max="12040" width="10.375" style="68" customWidth="1"/>
    <col min="12041" max="12041" width="11.75" style="68" customWidth="1"/>
    <col min="12042" max="12042" width="9.375" style="68" customWidth="1"/>
    <col min="12043" max="12288" width="9" style="68"/>
    <col min="12289" max="12289" width="4" style="68" customWidth="1"/>
    <col min="12290" max="12290" width="18.75" style="68" customWidth="1"/>
    <col min="12291" max="12291" width="11" style="68" customWidth="1"/>
    <col min="12292" max="12292" width="7.875" style="68" customWidth="1"/>
    <col min="12293" max="12293" width="11.625" style="68" customWidth="1"/>
    <col min="12294" max="12294" width="24.25" style="68" customWidth="1"/>
    <col min="12295" max="12295" width="12" style="68" customWidth="1"/>
    <col min="12296" max="12296" width="10.375" style="68" customWidth="1"/>
    <col min="12297" max="12297" width="11.75" style="68" customWidth="1"/>
    <col min="12298" max="12298" width="9.375" style="68" customWidth="1"/>
    <col min="12299" max="12544" width="9" style="68"/>
    <col min="12545" max="12545" width="4" style="68" customWidth="1"/>
    <col min="12546" max="12546" width="18.75" style="68" customWidth="1"/>
    <col min="12547" max="12547" width="11" style="68" customWidth="1"/>
    <col min="12548" max="12548" width="7.875" style="68" customWidth="1"/>
    <col min="12549" max="12549" width="11.625" style="68" customWidth="1"/>
    <col min="12550" max="12550" width="24.25" style="68" customWidth="1"/>
    <col min="12551" max="12551" width="12" style="68" customWidth="1"/>
    <col min="12552" max="12552" width="10.375" style="68" customWidth="1"/>
    <col min="12553" max="12553" width="11.75" style="68" customWidth="1"/>
    <col min="12554" max="12554" width="9.375" style="68" customWidth="1"/>
    <col min="12555" max="12800" width="9" style="68"/>
    <col min="12801" max="12801" width="4" style="68" customWidth="1"/>
    <col min="12802" max="12802" width="18.75" style="68" customWidth="1"/>
    <col min="12803" max="12803" width="11" style="68" customWidth="1"/>
    <col min="12804" max="12804" width="7.875" style="68" customWidth="1"/>
    <col min="12805" max="12805" width="11.625" style="68" customWidth="1"/>
    <col min="12806" max="12806" width="24.25" style="68" customWidth="1"/>
    <col min="12807" max="12807" width="12" style="68" customWidth="1"/>
    <col min="12808" max="12808" width="10.375" style="68" customWidth="1"/>
    <col min="12809" max="12809" width="11.75" style="68" customWidth="1"/>
    <col min="12810" max="12810" width="9.375" style="68" customWidth="1"/>
    <col min="12811" max="13056" width="9" style="68"/>
    <col min="13057" max="13057" width="4" style="68" customWidth="1"/>
    <col min="13058" max="13058" width="18.75" style="68" customWidth="1"/>
    <col min="13059" max="13059" width="11" style="68" customWidth="1"/>
    <col min="13060" max="13060" width="7.875" style="68" customWidth="1"/>
    <col min="13061" max="13061" width="11.625" style="68" customWidth="1"/>
    <col min="13062" max="13062" width="24.25" style="68" customWidth="1"/>
    <col min="13063" max="13063" width="12" style="68" customWidth="1"/>
    <col min="13064" max="13064" width="10.375" style="68" customWidth="1"/>
    <col min="13065" max="13065" width="11.75" style="68" customWidth="1"/>
    <col min="13066" max="13066" width="9.375" style="68" customWidth="1"/>
    <col min="13067" max="13312" width="9" style="68"/>
    <col min="13313" max="13313" width="4" style="68" customWidth="1"/>
    <col min="13314" max="13314" width="18.75" style="68" customWidth="1"/>
    <col min="13315" max="13315" width="11" style="68" customWidth="1"/>
    <col min="13316" max="13316" width="7.875" style="68" customWidth="1"/>
    <col min="13317" max="13317" width="11.625" style="68" customWidth="1"/>
    <col min="13318" max="13318" width="24.25" style="68" customWidth="1"/>
    <col min="13319" max="13319" width="12" style="68" customWidth="1"/>
    <col min="13320" max="13320" width="10.375" style="68" customWidth="1"/>
    <col min="13321" max="13321" width="11.75" style="68" customWidth="1"/>
    <col min="13322" max="13322" width="9.375" style="68" customWidth="1"/>
    <col min="13323" max="13568" width="9" style="68"/>
    <col min="13569" max="13569" width="4" style="68" customWidth="1"/>
    <col min="13570" max="13570" width="18.75" style="68" customWidth="1"/>
    <col min="13571" max="13571" width="11" style="68" customWidth="1"/>
    <col min="13572" max="13572" width="7.875" style="68" customWidth="1"/>
    <col min="13573" max="13573" width="11.625" style="68" customWidth="1"/>
    <col min="13574" max="13574" width="24.25" style="68" customWidth="1"/>
    <col min="13575" max="13575" width="12" style="68" customWidth="1"/>
    <col min="13576" max="13576" width="10.375" style="68" customWidth="1"/>
    <col min="13577" max="13577" width="11.75" style="68" customWidth="1"/>
    <col min="13578" max="13578" width="9.375" style="68" customWidth="1"/>
    <col min="13579" max="13824" width="9" style="68"/>
    <col min="13825" max="13825" width="4" style="68" customWidth="1"/>
    <col min="13826" max="13826" width="18.75" style="68" customWidth="1"/>
    <col min="13827" max="13827" width="11" style="68" customWidth="1"/>
    <col min="13828" max="13828" width="7.875" style="68" customWidth="1"/>
    <col min="13829" max="13829" width="11.625" style="68" customWidth="1"/>
    <col min="13830" max="13830" width="24.25" style="68" customWidth="1"/>
    <col min="13831" max="13831" width="12" style="68" customWidth="1"/>
    <col min="13832" max="13832" width="10.375" style="68" customWidth="1"/>
    <col min="13833" max="13833" width="11.75" style="68" customWidth="1"/>
    <col min="13834" max="13834" width="9.375" style="68" customWidth="1"/>
    <col min="13835" max="14080" width="9" style="68"/>
    <col min="14081" max="14081" width="4" style="68" customWidth="1"/>
    <col min="14082" max="14082" width="18.75" style="68" customWidth="1"/>
    <col min="14083" max="14083" width="11" style="68" customWidth="1"/>
    <col min="14084" max="14084" width="7.875" style="68" customWidth="1"/>
    <col min="14085" max="14085" width="11.625" style="68" customWidth="1"/>
    <col min="14086" max="14086" width="24.25" style="68" customWidth="1"/>
    <col min="14087" max="14087" width="12" style="68" customWidth="1"/>
    <col min="14088" max="14088" width="10.375" style="68" customWidth="1"/>
    <col min="14089" max="14089" width="11.75" style="68" customWidth="1"/>
    <col min="14090" max="14090" width="9.375" style="68" customWidth="1"/>
    <col min="14091" max="14336" width="9" style="68"/>
    <col min="14337" max="14337" width="4" style="68" customWidth="1"/>
    <col min="14338" max="14338" width="18.75" style="68" customWidth="1"/>
    <col min="14339" max="14339" width="11" style="68" customWidth="1"/>
    <col min="14340" max="14340" width="7.875" style="68" customWidth="1"/>
    <col min="14341" max="14341" width="11.625" style="68" customWidth="1"/>
    <col min="14342" max="14342" width="24.25" style="68" customWidth="1"/>
    <col min="14343" max="14343" width="12" style="68" customWidth="1"/>
    <col min="14344" max="14344" width="10.375" style="68" customWidth="1"/>
    <col min="14345" max="14345" width="11.75" style="68" customWidth="1"/>
    <col min="14346" max="14346" width="9.375" style="68" customWidth="1"/>
    <col min="14347" max="14592" width="9" style="68"/>
    <col min="14593" max="14593" width="4" style="68" customWidth="1"/>
    <col min="14594" max="14594" width="18.75" style="68" customWidth="1"/>
    <col min="14595" max="14595" width="11" style="68" customWidth="1"/>
    <col min="14596" max="14596" width="7.875" style="68" customWidth="1"/>
    <col min="14597" max="14597" width="11.625" style="68" customWidth="1"/>
    <col min="14598" max="14598" width="24.25" style="68" customWidth="1"/>
    <col min="14599" max="14599" width="12" style="68" customWidth="1"/>
    <col min="14600" max="14600" width="10.375" style="68" customWidth="1"/>
    <col min="14601" max="14601" width="11.75" style="68" customWidth="1"/>
    <col min="14602" max="14602" width="9.375" style="68" customWidth="1"/>
    <col min="14603" max="14848" width="9" style="68"/>
    <col min="14849" max="14849" width="4" style="68" customWidth="1"/>
    <col min="14850" max="14850" width="18.75" style="68" customWidth="1"/>
    <col min="14851" max="14851" width="11" style="68" customWidth="1"/>
    <col min="14852" max="14852" width="7.875" style="68" customWidth="1"/>
    <col min="14853" max="14853" width="11.625" style="68" customWidth="1"/>
    <col min="14854" max="14854" width="24.25" style="68" customWidth="1"/>
    <col min="14855" max="14855" width="12" style="68" customWidth="1"/>
    <col min="14856" max="14856" width="10.375" style="68" customWidth="1"/>
    <col min="14857" max="14857" width="11.75" style="68" customWidth="1"/>
    <col min="14858" max="14858" width="9.375" style="68" customWidth="1"/>
    <col min="14859" max="15104" width="9" style="68"/>
    <col min="15105" max="15105" width="4" style="68" customWidth="1"/>
    <col min="15106" max="15106" width="18.75" style="68" customWidth="1"/>
    <col min="15107" max="15107" width="11" style="68" customWidth="1"/>
    <col min="15108" max="15108" width="7.875" style="68" customWidth="1"/>
    <col min="15109" max="15109" width="11.625" style="68" customWidth="1"/>
    <col min="15110" max="15110" width="24.25" style="68" customWidth="1"/>
    <col min="15111" max="15111" width="12" style="68" customWidth="1"/>
    <col min="15112" max="15112" width="10.375" style="68" customWidth="1"/>
    <col min="15113" max="15113" width="11.75" style="68" customWidth="1"/>
    <col min="15114" max="15114" width="9.375" style="68" customWidth="1"/>
    <col min="15115" max="15360" width="9" style="68"/>
    <col min="15361" max="15361" width="4" style="68" customWidth="1"/>
    <col min="15362" max="15362" width="18.75" style="68" customWidth="1"/>
    <col min="15363" max="15363" width="11" style="68" customWidth="1"/>
    <col min="15364" max="15364" width="7.875" style="68" customWidth="1"/>
    <col min="15365" max="15365" width="11.625" style="68" customWidth="1"/>
    <col min="15366" max="15366" width="24.25" style="68" customWidth="1"/>
    <col min="15367" max="15367" width="12" style="68" customWidth="1"/>
    <col min="15368" max="15368" width="10.375" style="68" customWidth="1"/>
    <col min="15369" max="15369" width="11.75" style="68" customWidth="1"/>
    <col min="15370" max="15370" width="9.375" style="68" customWidth="1"/>
    <col min="15371" max="15616" width="9" style="68"/>
    <col min="15617" max="15617" width="4" style="68" customWidth="1"/>
    <col min="15618" max="15618" width="18.75" style="68" customWidth="1"/>
    <col min="15619" max="15619" width="11" style="68" customWidth="1"/>
    <col min="15620" max="15620" width="7.875" style="68" customWidth="1"/>
    <col min="15621" max="15621" width="11.625" style="68" customWidth="1"/>
    <col min="15622" max="15622" width="24.25" style="68" customWidth="1"/>
    <col min="15623" max="15623" width="12" style="68" customWidth="1"/>
    <col min="15624" max="15624" width="10.375" style="68" customWidth="1"/>
    <col min="15625" max="15625" width="11.75" style="68" customWidth="1"/>
    <col min="15626" max="15626" width="9.375" style="68" customWidth="1"/>
    <col min="15627" max="15872" width="9" style="68"/>
    <col min="15873" max="15873" width="4" style="68" customWidth="1"/>
    <col min="15874" max="15874" width="18.75" style="68" customWidth="1"/>
    <col min="15875" max="15875" width="11" style="68" customWidth="1"/>
    <col min="15876" max="15876" width="7.875" style="68" customWidth="1"/>
    <col min="15877" max="15877" width="11.625" style="68" customWidth="1"/>
    <col min="15878" max="15878" width="24.25" style="68" customWidth="1"/>
    <col min="15879" max="15879" width="12" style="68" customWidth="1"/>
    <col min="15880" max="15880" width="10.375" style="68" customWidth="1"/>
    <col min="15881" max="15881" width="11.75" style="68" customWidth="1"/>
    <col min="15882" max="15882" width="9.375" style="68" customWidth="1"/>
    <col min="15883" max="16128" width="9" style="68"/>
    <col min="16129" max="16129" width="4" style="68" customWidth="1"/>
    <col min="16130" max="16130" width="18.75" style="68" customWidth="1"/>
    <col min="16131" max="16131" width="11" style="68" customWidth="1"/>
    <col min="16132" max="16132" width="7.875" style="68" customWidth="1"/>
    <col min="16133" max="16133" width="11.625" style="68" customWidth="1"/>
    <col min="16134" max="16134" width="24.25" style="68" customWidth="1"/>
    <col min="16135" max="16135" width="12" style="68" customWidth="1"/>
    <col min="16136" max="16136" width="10.375" style="68" customWidth="1"/>
    <col min="16137" max="16137" width="11.75" style="68" customWidth="1"/>
    <col min="16138" max="16138" width="9.375" style="68" customWidth="1"/>
    <col min="16139" max="16384" width="9" style="68"/>
  </cols>
  <sheetData>
    <row r="1" spans="1:10" ht="15.75" x14ac:dyDescent="0.25">
      <c r="A1" s="129" t="s">
        <v>109</v>
      </c>
      <c r="B1" s="129"/>
    </row>
    <row r="2" spans="1:10" s="71" customFormat="1" ht="15.75" customHeight="1" x14ac:dyDescent="0.25">
      <c r="A2" s="130"/>
      <c r="B2" s="130"/>
      <c r="C2" s="70"/>
      <c r="E2" s="72"/>
      <c r="F2" s="72"/>
      <c r="H2" s="72"/>
      <c r="I2" s="72"/>
    </row>
    <row r="3" spans="1:10" s="71" customFormat="1" ht="10.5" customHeight="1" x14ac:dyDescent="0.25">
      <c r="A3" s="131"/>
      <c r="B3" s="131"/>
      <c r="C3" s="70"/>
      <c r="D3" s="70"/>
      <c r="E3" s="72"/>
      <c r="F3" s="72"/>
      <c r="H3" s="72"/>
      <c r="I3" s="72"/>
    </row>
    <row r="4" spans="1:10" s="71" customFormat="1" ht="15" customHeight="1" x14ac:dyDescent="0.25">
      <c r="A4" s="132" t="s">
        <v>97</v>
      </c>
      <c r="B4" s="132"/>
      <c r="C4" s="132"/>
      <c r="D4" s="132"/>
      <c r="E4" s="132"/>
      <c r="F4" s="132"/>
      <c r="G4" s="132"/>
      <c r="H4" s="132"/>
      <c r="I4" s="132"/>
      <c r="J4" s="132"/>
    </row>
    <row r="5" spans="1:10" s="71" customFormat="1" ht="18.75" customHeight="1" x14ac:dyDescent="0.25">
      <c r="A5" s="133" t="s">
        <v>117</v>
      </c>
      <c r="B5" s="133"/>
      <c r="C5" s="133"/>
      <c r="D5" s="133"/>
      <c r="E5" s="133"/>
      <c r="F5" s="133"/>
      <c r="G5" s="133"/>
      <c r="H5" s="133"/>
      <c r="I5" s="133"/>
      <c r="J5" s="133"/>
    </row>
    <row r="6" spans="1:10" s="71" customFormat="1" ht="15.75" customHeight="1" x14ac:dyDescent="0.25">
      <c r="A6" s="128" t="s">
        <v>148</v>
      </c>
      <c r="B6" s="128"/>
      <c r="C6" s="128"/>
      <c r="D6" s="128"/>
      <c r="E6" s="128"/>
      <c r="F6" s="128"/>
      <c r="G6" s="128"/>
      <c r="H6" s="128"/>
      <c r="I6" s="128"/>
      <c r="J6" s="128"/>
    </row>
    <row r="7" spans="1:10" s="71" customFormat="1" ht="9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</row>
    <row r="8" spans="1:10" ht="12" customHeight="1" x14ac:dyDescent="0.25"/>
    <row r="9" spans="1:10" s="74" customFormat="1" ht="34.5" customHeight="1" x14ac:dyDescent="0.25">
      <c r="A9" s="126" t="s">
        <v>13</v>
      </c>
      <c r="B9" s="126" t="s">
        <v>98</v>
      </c>
      <c r="C9" s="126" t="s">
        <v>99</v>
      </c>
      <c r="D9" s="126" t="s">
        <v>22</v>
      </c>
      <c r="E9" s="126" t="s">
        <v>100</v>
      </c>
      <c r="F9" s="126" t="s">
        <v>101</v>
      </c>
      <c r="G9" s="124" t="s">
        <v>102</v>
      </c>
      <c r="H9" s="125"/>
      <c r="I9" s="126" t="s">
        <v>103</v>
      </c>
      <c r="J9" s="126" t="s">
        <v>114</v>
      </c>
    </row>
    <row r="10" spans="1:10" s="74" customFormat="1" ht="48.75" customHeight="1" x14ac:dyDescent="0.25">
      <c r="A10" s="127"/>
      <c r="B10" s="127"/>
      <c r="C10" s="127"/>
      <c r="D10" s="127"/>
      <c r="E10" s="127"/>
      <c r="F10" s="127"/>
      <c r="G10" s="75" t="s">
        <v>104</v>
      </c>
      <c r="H10" s="75" t="s">
        <v>113</v>
      </c>
      <c r="I10" s="127"/>
      <c r="J10" s="127"/>
    </row>
    <row r="11" spans="1:10" s="74" customFormat="1" ht="19.5" customHeight="1" x14ac:dyDescent="0.25">
      <c r="A11" s="76" t="s">
        <v>105</v>
      </c>
      <c r="B11" s="76" t="s">
        <v>106</v>
      </c>
      <c r="C11" s="76">
        <v>1</v>
      </c>
      <c r="D11" s="76">
        <v>2</v>
      </c>
      <c r="E11" s="76">
        <v>3</v>
      </c>
      <c r="F11" s="76">
        <v>4</v>
      </c>
      <c r="G11" s="76">
        <v>5</v>
      </c>
      <c r="H11" s="76">
        <v>6</v>
      </c>
      <c r="I11" s="76">
        <v>7</v>
      </c>
      <c r="J11" s="76">
        <v>8</v>
      </c>
    </row>
    <row r="12" spans="1:10" s="74" customFormat="1" ht="30.75" customHeight="1" x14ac:dyDescent="0.25">
      <c r="A12" s="76"/>
      <c r="B12" s="89" t="s">
        <v>115</v>
      </c>
      <c r="C12" s="76"/>
      <c r="D12" s="76"/>
      <c r="E12" s="76"/>
      <c r="F12" s="76"/>
      <c r="G12" s="76"/>
      <c r="H12" s="76"/>
      <c r="I12" s="76"/>
      <c r="J12" s="76"/>
    </row>
    <row r="13" spans="1:10" s="82" customFormat="1" ht="35.25" customHeight="1" x14ac:dyDescent="0.25">
      <c r="A13" s="77">
        <v>1</v>
      </c>
      <c r="B13" s="122" t="s">
        <v>110</v>
      </c>
      <c r="C13" s="78"/>
      <c r="D13" s="79" t="s">
        <v>107</v>
      </c>
      <c r="E13" s="77" t="s">
        <v>111</v>
      </c>
      <c r="F13" s="77" t="s">
        <v>112</v>
      </c>
      <c r="G13" s="78">
        <v>45717</v>
      </c>
      <c r="H13" s="80"/>
      <c r="I13" s="79" t="s">
        <v>108</v>
      </c>
      <c r="J13" s="81"/>
    </row>
    <row r="14" spans="1:10" s="82" customFormat="1" ht="34.5" customHeight="1" x14ac:dyDescent="0.25">
      <c r="A14" s="77">
        <v>2</v>
      </c>
      <c r="B14" s="77"/>
      <c r="C14" s="78"/>
      <c r="D14" s="79"/>
      <c r="E14" s="77"/>
      <c r="F14" s="77"/>
      <c r="G14" s="78"/>
      <c r="H14" s="80"/>
      <c r="I14" s="79"/>
      <c r="J14" s="81"/>
    </row>
    <row r="15" spans="1:10" s="82" customFormat="1" ht="30.75" customHeight="1" x14ac:dyDescent="0.25">
      <c r="A15" s="77">
        <v>3</v>
      </c>
      <c r="B15" s="77"/>
      <c r="C15" s="78"/>
      <c r="D15" s="79"/>
      <c r="E15" s="77"/>
      <c r="F15" s="77"/>
      <c r="G15" s="78"/>
      <c r="H15" s="80"/>
      <c r="I15" s="79"/>
      <c r="J15" s="81"/>
    </row>
    <row r="16" spans="1:10" s="82" customFormat="1" ht="13.5" customHeight="1" x14ac:dyDescent="0.25">
      <c r="A16" s="83"/>
      <c r="B16" s="84"/>
      <c r="C16" s="85"/>
      <c r="D16" s="85"/>
      <c r="E16" s="83"/>
      <c r="F16" s="83"/>
      <c r="G16" s="86"/>
      <c r="H16" s="85"/>
      <c r="I16" s="85"/>
      <c r="J16" s="84"/>
    </row>
    <row r="17" spans="1:10" ht="18.75" customHeight="1" x14ac:dyDescent="0.25">
      <c r="A17" s="68"/>
      <c r="B17" s="87" t="s">
        <v>116</v>
      </c>
      <c r="C17" s="88"/>
      <c r="D17" s="88"/>
      <c r="E17" s="88"/>
      <c r="F17" s="88"/>
      <c r="G17" s="88"/>
      <c r="H17" s="88"/>
      <c r="I17" s="88"/>
      <c r="J17" s="88"/>
    </row>
  </sheetData>
  <mergeCells count="15">
    <mergeCell ref="A6:J6"/>
    <mergeCell ref="A1:B1"/>
    <mergeCell ref="A2:B2"/>
    <mergeCell ref="A3:B3"/>
    <mergeCell ref="A4:J4"/>
    <mergeCell ref="A5:J5"/>
    <mergeCell ref="G9:H9"/>
    <mergeCell ref="I9:I10"/>
    <mergeCell ref="J9:J10"/>
    <mergeCell ref="A9:A10"/>
    <mergeCell ref="B9:B10"/>
    <mergeCell ref="C9:C10"/>
    <mergeCell ref="D9:D10"/>
    <mergeCell ref="E9:E10"/>
    <mergeCell ref="F9:F10"/>
  </mergeCells>
  <printOptions horizontalCentered="1"/>
  <pageMargins left="0.15748031496062992" right="0.15748031496062992" top="0.55118110236220474" bottom="0.47244094488188981" header="0.31496062992125984" footer="0.23622047244094491"/>
  <pageSetup paperSize="9" orientation="landscape" r:id="rId1"/>
  <headerFooter alignWithMargins="0">
    <oddFooter>&amp;CTrang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79"/>
  <sheetViews>
    <sheetView tabSelected="1" zoomScaleNormal="100" workbookViewId="0">
      <selection activeCell="P18" sqref="P18"/>
    </sheetView>
  </sheetViews>
  <sheetFormatPr defaultRowHeight="15.75" x14ac:dyDescent="0.25"/>
  <cols>
    <col min="1" max="1" width="5" style="8" customWidth="1"/>
    <col min="2" max="2" width="11.25" style="48" customWidth="1"/>
    <col min="3" max="3" width="7.5" style="48" customWidth="1"/>
    <col min="4" max="4" width="6.875" style="48" customWidth="1"/>
    <col min="5" max="5" width="6.625" style="8" customWidth="1"/>
    <col min="6" max="8" width="7.125" style="8" customWidth="1"/>
    <col min="9" max="9" width="7" style="8" customWidth="1"/>
    <col min="10" max="10" width="6.5" style="48" customWidth="1"/>
    <col min="11" max="11" width="7.75" style="48" customWidth="1"/>
    <col min="12" max="12" width="12.875" style="49" customWidth="1"/>
    <col min="13" max="13" width="14.875" style="8" bestFit="1" customWidth="1"/>
    <col min="14" max="16384" width="9" style="8"/>
  </cols>
  <sheetData>
    <row r="1" spans="1:13" ht="29.25" customHeight="1" x14ac:dyDescent="0.3">
      <c r="A1" s="139" t="s">
        <v>150</v>
      </c>
      <c r="B1" s="139"/>
      <c r="C1" s="139"/>
      <c r="D1" s="139"/>
      <c r="E1" s="6"/>
      <c r="F1" s="6"/>
      <c r="G1" s="6"/>
      <c r="H1" s="6"/>
      <c r="I1" s="6"/>
      <c r="J1" s="6"/>
      <c r="K1" s="6"/>
      <c r="L1" s="55"/>
      <c r="M1" s="7" t="s">
        <v>88</v>
      </c>
    </row>
    <row r="2" spans="1:13" ht="43.5" customHeight="1" thickBot="1" x14ac:dyDescent="0.3">
      <c r="A2" s="140" t="s">
        <v>145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3" s="14" customFormat="1" ht="36" customHeight="1" thickBot="1" x14ac:dyDescent="0.35">
      <c r="A3" s="10">
        <v>1</v>
      </c>
      <c r="B3" s="11" t="s">
        <v>23</v>
      </c>
      <c r="C3" s="142" t="s">
        <v>89</v>
      </c>
      <c r="D3" s="143"/>
      <c r="E3" s="143"/>
      <c r="F3" s="143"/>
      <c r="G3" s="143"/>
      <c r="H3" s="143"/>
      <c r="I3" s="143"/>
      <c r="J3" s="143"/>
      <c r="K3" s="144"/>
      <c r="L3" s="12" t="s">
        <v>22</v>
      </c>
      <c r="M3" s="13" t="s">
        <v>24</v>
      </c>
    </row>
    <row r="4" spans="1:13" s="16" customFormat="1" ht="45.75" customHeight="1" thickBot="1" x14ac:dyDescent="0.3">
      <c r="A4" s="15">
        <v>2</v>
      </c>
      <c r="B4" s="134" t="s">
        <v>21</v>
      </c>
      <c r="C4" s="134"/>
      <c r="D4" s="134"/>
      <c r="E4" s="136" t="s">
        <v>90</v>
      </c>
      <c r="F4" s="137"/>
      <c r="G4" s="137"/>
      <c r="H4" s="137"/>
      <c r="I4" s="137"/>
      <c r="J4" s="137"/>
      <c r="K4" s="137"/>
      <c r="L4" s="137"/>
      <c r="M4" s="138"/>
    </row>
    <row r="5" spans="1:13" s="16" customFormat="1" ht="36.75" customHeight="1" thickBot="1" x14ac:dyDescent="0.3">
      <c r="A5" s="15">
        <v>3</v>
      </c>
      <c r="B5" s="134" t="s">
        <v>20</v>
      </c>
      <c r="C5" s="134"/>
      <c r="D5" s="135"/>
      <c r="E5" s="136" t="s">
        <v>91</v>
      </c>
      <c r="F5" s="137"/>
      <c r="G5" s="137"/>
      <c r="H5" s="137"/>
      <c r="I5" s="137"/>
      <c r="J5" s="137"/>
      <c r="K5" s="137"/>
      <c r="L5" s="137"/>
      <c r="M5" s="138"/>
    </row>
    <row r="6" spans="1:13" s="14" customFormat="1" ht="24" customHeight="1" thickBot="1" x14ac:dyDescent="0.3">
      <c r="A6" s="10">
        <v>4</v>
      </c>
      <c r="B6" s="17" t="s">
        <v>19</v>
      </c>
      <c r="C6" s="18"/>
      <c r="D6" s="10"/>
      <c r="E6" s="161">
        <v>24598</v>
      </c>
      <c r="F6" s="162"/>
      <c r="G6" s="162"/>
      <c r="H6" s="162"/>
      <c r="I6" s="162"/>
      <c r="J6" s="163"/>
      <c r="K6" s="145"/>
      <c r="L6" s="146"/>
      <c r="M6" s="19"/>
    </row>
    <row r="7" spans="1:13" s="14" customFormat="1" ht="24" customHeight="1" thickBot="1" x14ac:dyDescent="0.35">
      <c r="A7" s="10">
        <v>5</v>
      </c>
      <c r="B7" s="17" t="s">
        <v>18</v>
      </c>
      <c r="C7" s="18"/>
      <c r="D7" s="18"/>
      <c r="E7" s="20">
        <v>28</v>
      </c>
      <c r="F7" s="21" t="s">
        <v>17</v>
      </c>
      <c r="G7" s="60"/>
      <c r="H7" s="60"/>
      <c r="I7" s="22"/>
      <c r="J7" s="23">
        <v>5</v>
      </c>
      <c r="K7" s="24" t="s">
        <v>16</v>
      </c>
      <c r="L7" s="25" t="s">
        <v>15</v>
      </c>
      <c r="M7" s="54">
        <f>(E7)+(IF(J7=0,0,IF(J7&lt;7,1/2,1)))</f>
        <v>28.5</v>
      </c>
    </row>
    <row r="8" spans="1:13" s="14" customFormat="1" ht="24" customHeight="1" x14ac:dyDescent="0.25">
      <c r="A8" s="10">
        <v>6</v>
      </c>
      <c r="B8" s="17" t="s">
        <v>60</v>
      </c>
      <c r="C8" s="18"/>
      <c r="D8" s="18"/>
      <c r="E8" s="26"/>
      <c r="J8" s="27"/>
      <c r="K8" s="147">
        <v>45717</v>
      </c>
      <c r="L8" s="148"/>
      <c r="M8" s="149" t="str">
        <f>IF(AND(F10&gt;=2,F10&lt;5),"Trong khung NHTT và được hỗ trợ kinh phí",IF(F10&lt;2,"Trong khung NHTT nhưng không được hỗ trợ kinh phí",IF(AND(F10=5,K10=0),"Trong khung NHTT và được hỗ trợ kinh phí",IF(AND(F10&gt;=5,10&gt;=1),"Chưa đủ tuổi NHTT"))))</f>
        <v>Trong khung NHTT và được hỗ trợ kinh phí</v>
      </c>
    </row>
    <row r="9" spans="1:13" s="14" customFormat="1" ht="24" customHeight="1" x14ac:dyDescent="0.25">
      <c r="A9" s="10">
        <v>7</v>
      </c>
      <c r="B9" s="17" t="s">
        <v>61</v>
      </c>
      <c r="C9" s="18"/>
      <c r="D9" s="18"/>
      <c r="J9" s="18"/>
      <c r="K9" s="150">
        <f>IF(AND(E6&lt;DATE(1966,4,1),M3="Nam"),DATE(INDEX('[1]Bảng ngày nghỉ hưu'!$H$4:$H$67,MATCH(MONTH(E6)&amp;YEAR(E6),INDEX('[1]Bảng ngày nghỉ hưu'!$D$4:$D$67&amp;'[1]Bảng ngày nghỉ hưu'!$E$4:$E$67,0),0)),INDEX('[1]Bảng ngày nghỉ hưu'!$G$4:$G$67,MATCH(MONTH(E6)&amp;YEAR(E6),INDEX('[1]Bảng ngày nghỉ hưu'!$D$4:$D$67&amp;'[1]Bảng ngày nghỉ hưu'!$E$4:$E$67,0),0)),1),IF(AND(E6&gt;=DATE(1966,4,1),M3="Nam"),DATE(YEAR(E6)+62,MONTH(E6)+1,1),IF(AND(E6&lt;=DATE(1975,4,1),M3="Nữ"),DATE(INDEX('[1]Bảng ngày nghỉ hưu'!$M$4:$M$116,MATCH(MONTH(E6)&amp;YEAR(E6),INDEX('[1]Bảng ngày nghỉ hưu'!$I$4:$I$116&amp;'[1]Bảng ngày nghỉ hưu'!$J$4:$J$116,0),0)),INDEX('[1]Bảng ngày nghỉ hưu'!$L$4:$L$116,MATCH(MONTH(E6)&amp;YEAR(E6),INDEX('[1]Bảng ngày nghỉ hưu'!$I$4:$I$116&amp;'[1]Bảng ngày nghỉ hưu'!$J4:$J$116,0),0)),1),IF(AND(E6&gt;=DATE(1975,5,1),M3="Nữ"),DATE(YEAR(E6)+60,MONTH(E6)+1,1),""))))</f>
        <v>47270</v>
      </c>
      <c r="L9" s="151"/>
      <c r="M9" s="149"/>
    </row>
    <row r="10" spans="1:13" s="14" customFormat="1" ht="24" customHeight="1" x14ac:dyDescent="0.25">
      <c r="A10" s="10">
        <v>8</v>
      </c>
      <c r="B10" s="28" t="s">
        <v>62</v>
      </c>
      <c r="C10" s="18"/>
      <c r="D10" s="18"/>
      <c r="F10" s="29">
        <f>DATEDIF(K8,K9,"y")</f>
        <v>4</v>
      </c>
      <c r="G10" s="29"/>
      <c r="H10" s="29"/>
      <c r="I10" s="152" t="s">
        <v>31</v>
      </c>
      <c r="J10" s="152"/>
      <c r="K10" s="30">
        <f>DATEDIF(K8,K9,"ym")</f>
        <v>3</v>
      </c>
      <c r="L10" s="31" t="s">
        <v>59</v>
      </c>
      <c r="M10" s="149"/>
    </row>
    <row r="11" spans="1:13" s="14" customFormat="1" ht="24" customHeight="1" thickBot="1" x14ac:dyDescent="0.3">
      <c r="A11" s="10">
        <v>9</v>
      </c>
      <c r="B11" s="17" t="s">
        <v>14</v>
      </c>
      <c r="C11" s="18"/>
      <c r="D11" s="18"/>
      <c r="F11" s="123">
        <f>IF(K10&lt;7,F10+0.5,F10+1)</f>
        <v>4.5</v>
      </c>
      <c r="G11" s="10"/>
      <c r="H11" s="10"/>
      <c r="I11" s="65"/>
      <c r="J11" s="65"/>
      <c r="K11" s="66"/>
      <c r="L11" s="67"/>
      <c r="M11" s="149"/>
    </row>
    <row r="12" spans="1:13" s="14" customFormat="1" ht="24" customHeight="1" thickBot="1" x14ac:dyDescent="0.3">
      <c r="A12" s="10">
        <v>10</v>
      </c>
      <c r="B12" s="17" t="s">
        <v>147</v>
      </c>
      <c r="C12" s="18"/>
      <c r="D12" s="18"/>
      <c r="F12" s="26"/>
      <c r="J12" s="18"/>
      <c r="K12" s="153">
        <f>M7-20</f>
        <v>8.5</v>
      </c>
      <c r="L12" s="154"/>
      <c r="M12" s="149"/>
    </row>
    <row r="13" spans="1:13" s="14" customFormat="1" ht="24" customHeight="1" x14ac:dyDescent="0.25">
      <c r="A13" s="10">
        <v>11</v>
      </c>
      <c r="B13" s="17" t="s">
        <v>92</v>
      </c>
      <c r="C13" s="18"/>
      <c r="D13" s="18"/>
      <c r="J13" s="18"/>
      <c r="K13" s="18"/>
      <c r="L13" s="32"/>
      <c r="M13" s="33"/>
    </row>
    <row r="14" spans="1:13" ht="17.25" customHeight="1" x14ac:dyDescent="0.25">
      <c r="A14" s="155" t="s">
        <v>13</v>
      </c>
      <c r="B14" s="155" t="s">
        <v>12</v>
      </c>
      <c r="C14" s="156" t="s">
        <v>11</v>
      </c>
      <c r="D14" s="158" t="s">
        <v>10</v>
      </c>
      <c r="E14" s="159"/>
      <c r="F14" s="159"/>
      <c r="G14" s="159"/>
      <c r="H14" s="159"/>
      <c r="I14" s="160"/>
      <c r="J14" s="174" t="s">
        <v>9</v>
      </c>
      <c r="K14" s="175"/>
      <c r="L14" s="164" t="s">
        <v>94</v>
      </c>
      <c r="M14" s="165" t="s">
        <v>8</v>
      </c>
    </row>
    <row r="15" spans="1:13" ht="42" customHeight="1" x14ac:dyDescent="0.25">
      <c r="A15" s="155"/>
      <c r="B15" s="155"/>
      <c r="C15" s="157"/>
      <c r="D15" s="90" t="s">
        <v>7</v>
      </c>
      <c r="E15" s="90" t="s">
        <v>6</v>
      </c>
      <c r="F15" s="90" t="s">
        <v>5</v>
      </c>
      <c r="G15" s="90" t="s">
        <v>93</v>
      </c>
      <c r="H15" s="90" t="s">
        <v>151</v>
      </c>
      <c r="I15" s="90"/>
      <c r="J15" s="176"/>
      <c r="K15" s="177"/>
      <c r="L15" s="164"/>
      <c r="M15" s="165"/>
    </row>
    <row r="16" spans="1:13" ht="21.95" customHeight="1" x14ac:dyDescent="0.3">
      <c r="A16" s="57"/>
      <c r="B16" s="58">
        <v>45474</v>
      </c>
      <c r="C16" s="61">
        <v>4.32</v>
      </c>
      <c r="D16" s="61">
        <v>0.2</v>
      </c>
      <c r="E16" s="62"/>
      <c r="F16" s="63"/>
      <c r="G16" s="64"/>
      <c r="H16" s="61"/>
      <c r="I16" s="63"/>
      <c r="J16" s="178" t="str">
        <f>IF(B16&gt;=DATE(2024,7,1),"2340",IF(B16&gt;=DATE(2023,7,1),"1800",IF(B16&gt;=DATE(2019,7,1),"1490",IF(B16&gt;=DATE(2018,7,1),"1390",IF(B16&gt;=DATE(2017,7,1),"1300",IF(B16&gt;=DATE(2016,5,1),"1210","1150"))))))</f>
        <v>2340</v>
      </c>
      <c r="K16" s="179"/>
      <c r="L16" s="59">
        <f>((C16+D16+E16+(F16*C16)+G16+((C16+D16+(F16*C16))*25%)))*J16-(C16+D16+E16+F16+(C16+D16+((F16*C16)*25%)))*J16*9.5%</f>
        <v>11211.407999999999</v>
      </c>
      <c r="M16" s="59"/>
    </row>
    <row r="17" spans="1:13" ht="27.75" customHeight="1" x14ac:dyDescent="0.25">
      <c r="A17" s="34"/>
      <c r="B17" s="35" t="s">
        <v>4</v>
      </c>
      <c r="C17" s="36"/>
      <c r="D17" s="36"/>
      <c r="E17" s="34"/>
      <c r="F17" s="34"/>
      <c r="G17" s="34"/>
      <c r="H17" s="34"/>
      <c r="I17" s="34"/>
      <c r="J17" s="166">
        <f>ROUND(L16,0)</f>
        <v>11211</v>
      </c>
      <c r="K17" s="166"/>
      <c r="L17" s="168" t="s">
        <v>146</v>
      </c>
      <c r="M17" s="169"/>
    </row>
    <row r="18" spans="1:13" ht="24" customHeight="1" x14ac:dyDescent="0.3">
      <c r="A18" s="37" t="s">
        <v>3</v>
      </c>
      <c r="B18" s="38" t="s">
        <v>2</v>
      </c>
      <c r="C18" s="39"/>
      <c r="D18" s="39"/>
      <c r="E18" s="40"/>
      <c r="F18" s="34"/>
      <c r="G18" s="34"/>
      <c r="H18" s="34"/>
      <c r="I18" s="34"/>
      <c r="J18" s="166">
        <f>SUM(J19:J21)</f>
        <v>355949.25</v>
      </c>
      <c r="K18" s="166"/>
      <c r="L18" s="170"/>
      <c r="M18" s="171"/>
    </row>
    <row r="19" spans="1:13" ht="24" customHeight="1" x14ac:dyDescent="0.25">
      <c r="A19" s="37">
        <v>1</v>
      </c>
      <c r="B19" s="56" t="s">
        <v>95</v>
      </c>
      <c r="C19" s="36"/>
      <c r="D19" s="36"/>
      <c r="E19" s="34"/>
      <c r="F19" s="34"/>
      <c r="G19" s="34"/>
      <c r="H19" s="34"/>
      <c r="I19" s="34"/>
      <c r="J19" s="167">
        <f>J17*5*F11</f>
        <v>252247.5</v>
      </c>
      <c r="K19" s="167"/>
      <c r="L19" s="170"/>
      <c r="M19" s="171"/>
    </row>
    <row r="20" spans="1:13" ht="24" customHeight="1" x14ac:dyDescent="0.25">
      <c r="A20" s="37">
        <v>2</v>
      </c>
      <c r="B20" s="56" t="s">
        <v>96</v>
      </c>
      <c r="C20" s="36"/>
      <c r="D20" s="36"/>
      <c r="E20" s="34"/>
      <c r="F20" s="34"/>
      <c r="G20" s="34"/>
      <c r="H20" s="34"/>
      <c r="I20" s="34"/>
      <c r="J20" s="167">
        <f>J17*5</f>
        <v>56055</v>
      </c>
      <c r="K20" s="167"/>
      <c r="L20" s="170"/>
      <c r="M20" s="171"/>
    </row>
    <row r="21" spans="1:13" ht="24" customHeight="1" x14ac:dyDescent="0.25">
      <c r="A21" s="37">
        <v>3</v>
      </c>
      <c r="B21" s="56" t="s">
        <v>1</v>
      </c>
      <c r="C21" s="36"/>
      <c r="D21" s="36"/>
      <c r="E21" s="34"/>
      <c r="F21" s="34"/>
      <c r="G21" s="34"/>
      <c r="H21" s="34"/>
      <c r="I21" s="34"/>
      <c r="J21" s="167">
        <f>J17*K12*1/2</f>
        <v>47646.75</v>
      </c>
      <c r="K21" s="167"/>
      <c r="L21" s="170"/>
      <c r="M21" s="171"/>
    </row>
    <row r="22" spans="1:13" s="45" customFormat="1" ht="21.95" customHeight="1" x14ac:dyDescent="0.3">
      <c r="A22" s="41"/>
      <c r="B22" s="42" t="s">
        <v>0</v>
      </c>
      <c r="C22" s="43"/>
      <c r="D22" s="43"/>
      <c r="E22" s="44"/>
      <c r="F22" s="44"/>
      <c r="G22" s="44"/>
      <c r="H22" s="44"/>
      <c r="I22" s="44"/>
      <c r="J22" s="180">
        <f>J21+J20+J19</f>
        <v>355949.25</v>
      </c>
      <c r="K22" s="180"/>
      <c r="L22" s="172"/>
      <c r="M22" s="173"/>
    </row>
    <row r="23" spans="1:13" ht="18" x14ac:dyDescent="0.25">
      <c r="B23" s="8"/>
      <c r="C23" s="8"/>
      <c r="D23" s="8"/>
      <c r="J23" s="9"/>
      <c r="K23" s="8"/>
      <c r="L23" s="8"/>
    </row>
    <row r="24" spans="1:13" ht="18" x14ac:dyDescent="0.25">
      <c r="B24" s="8"/>
      <c r="C24" s="8"/>
      <c r="D24" s="8"/>
      <c r="J24" s="9"/>
      <c r="K24" s="8"/>
      <c r="L24" s="8"/>
    </row>
    <row r="25" spans="1:13" ht="18" x14ac:dyDescent="0.25">
      <c r="B25" s="8"/>
      <c r="C25" s="8"/>
      <c r="D25" s="8"/>
      <c r="J25" s="9"/>
      <c r="K25" s="8"/>
      <c r="L25" s="8"/>
    </row>
    <row r="26" spans="1:13" ht="18" x14ac:dyDescent="0.25">
      <c r="B26" s="8"/>
      <c r="C26" s="8"/>
      <c r="D26" s="8"/>
      <c r="J26" s="9"/>
      <c r="K26" s="8"/>
      <c r="L26" s="8"/>
    </row>
    <row r="27" spans="1:13" ht="18" x14ac:dyDescent="0.25">
      <c r="B27" s="8"/>
      <c r="C27" s="8"/>
      <c r="D27" s="8"/>
      <c r="J27" s="9"/>
      <c r="K27" s="8"/>
      <c r="L27" s="8"/>
    </row>
    <row r="28" spans="1:13" ht="18" x14ac:dyDescent="0.25">
      <c r="B28" s="8"/>
      <c r="C28" s="8"/>
      <c r="D28" s="8"/>
      <c r="J28" s="9"/>
      <c r="K28" s="8"/>
      <c r="L28" s="8"/>
    </row>
    <row r="29" spans="1:13" ht="18" x14ac:dyDescent="0.25">
      <c r="B29" s="8"/>
      <c r="C29" s="8"/>
      <c r="D29" s="8"/>
      <c r="J29" s="9"/>
      <c r="K29" s="8"/>
      <c r="L29" s="8"/>
    </row>
    <row r="30" spans="1:13" ht="18" x14ac:dyDescent="0.25">
      <c r="B30" s="8"/>
      <c r="C30" s="8"/>
      <c r="D30" s="8"/>
      <c r="J30" s="9"/>
      <c r="K30" s="8"/>
      <c r="L30" s="8"/>
    </row>
    <row r="31" spans="1:13" ht="18" x14ac:dyDescent="0.25">
      <c r="B31" s="8"/>
      <c r="C31" s="8"/>
      <c r="D31" s="8"/>
      <c r="J31" s="9"/>
      <c r="K31" s="8"/>
      <c r="L31" s="8"/>
    </row>
    <row r="32" spans="1:13" ht="18" x14ac:dyDescent="0.25">
      <c r="B32" s="8"/>
      <c r="C32" s="8"/>
      <c r="D32" s="8"/>
      <c r="J32" s="9"/>
      <c r="K32" s="8"/>
      <c r="L32" s="8"/>
    </row>
    <row r="33" spans="2:12" ht="18" x14ac:dyDescent="0.25">
      <c r="B33" s="8"/>
      <c r="C33" s="8"/>
      <c r="D33" s="8"/>
      <c r="J33" s="9"/>
      <c r="K33" s="8"/>
      <c r="L33" s="8"/>
    </row>
    <row r="34" spans="2:12" ht="18" x14ac:dyDescent="0.25">
      <c r="B34" s="8"/>
      <c r="C34" s="8"/>
      <c r="D34" s="8"/>
      <c r="J34" s="9"/>
      <c r="K34" s="8"/>
      <c r="L34" s="8"/>
    </row>
    <row r="35" spans="2:12" ht="18" x14ac:dyDescent="0.25">
      <c r="B35" s="8"/>
      <c r="C35" s="8"/>
      <c r="D35" s="8"/>
      <c r="J35" s="9"/>
      <c r="K35" s="8"/>
      <c r="L35" s="8"/>
    </row>
    <row r="36" spans="2:12" ht="18" x14ac:dyDescent="0.25">
      <c r="B36" s="8"/>
      <c r="C36" s="8"/>
      <c r="D36" s="8"/>
      <c r="J36" s="9"/>
      <c r="K36" s="8"/>
      <c r="L36" s="8"/>
    </row>
    <row r="37" spans="2:12" ht="18" x14ac:dyDescent="0.25">
      <c r="B37" s="8"/>
      <c r="C37" s="8"/>
      <c r="D37" s="8"/>
      <c r="J37" s="9"/>
      <c r="K37" s="8"/>
      <c r="L37" s="8"/>
    </row>
    <row r="38" spans="2:12" ht="18" x14ac:dyDescent="0.25">
      <c r="B38" s="8"/>
      <c r="C38" s="8"/>
      <c r="D38" s="8"/>
      <c r="J38" s="9"/>
      <c r="K38" s="8"/>
      <c r="L38" s="8"/>
    </row>
    <row r="39" spans="2:12" ht="18" x14ac:dyDescent="0.25">
      <c r="B39" s="8"/>
      <c r="C39" s="8"/>
      <c r="D39" s="8"/>
      <c r="J39" s="9"/>
      <c r="K39" s="8"/>
      <c r="L39" s="8"/>
    </row>
    <row r="40" spans="2:12" s="46" customFormat="1" ht="18" x14ac:dyDescent="0.25">
      <c r="B40" s="8"/>
      <c r="J40" s="47"/>
    </row>
    <row r="41" spans="2:12" s="46" customFormat="1" ht="18" x14ac:dyDescent="0.25">
      <c r="B41" s="8"/>
      <c r="J41" s="47"/>
    </row>
    <row r="42" spans="2:12" s="46" customFormat="1" ht="18" x14ac:dyDescent="0.25">
      <c r="B42" s="8"/>
      <c r="J42" s="47"/>
    </row>
    <row r="43" spans="2:12" s="46" customFormat="1" ht="18" x14ac:dyDescent="0.25">
      <c r="B43" s="8"/>
      <c r="C43" s="8"/>
      <c r="D43" s="8"/>
      <c r="E43" s="8"/>
      <c r="F43" s="8"/>
      <c r="G43" s="8"/>
      <c r="H43" s="8"/>
      <c r="I43" s="8"/>
      <c r="J43" s="9"/>
      <c r="K43" s="8"/>
    </row>
    <row r="44" spans="2:12" s="46" customFormat="1" ht="18" x14ac:dyDescent="0.25">
      <c r="B44" s="8"/>
      <c r="C44" s="8"/>
      <c r="D44" s="8"/>
      <c r="E44" s="8"/>
      <c r="F44" s="8"/>
      <c r="G44" s="8"/>
      <c r="H44" s="8"/>
      <c r="I44" s="8"/>
      <c r="J44" s="9"/>
      <c r="K44" s="8"/>
    </row>
    <row r="45" spans="2:12" ht="18" x14ac:dyDescent="0.25">
      <c r="B45" s="8"/>
      <c r="C45" s="8"/>
      <c r="D45" s="8"/>
      <c r="J45" s="9"/>
      <c r="K45" s="8"/>
      <c r="L45" s="8"/>
    </row>
    <row r="46" spans="2:12" ht="18" x14ac:dyDescent="0.25">
      <c r="B46" s="8"/>
      <c r="C46" s="8"/>
      <c r="D46" s="8"/>
      <c r="J46" s="9"/>
      <c r="K46" s="8"/>
      <c r="L46" s="8"/>
    </row>
    <row r="47" spans="2:12" ht="18" x14ac:dyDescent="0.25">
      <c r="B47" s="8"/>
      <c r="C47" s="8"/>
      <c r="D47" s="8"/>
      <c r="J47" s="9"/>
      <c r="K47" s="8"/>
      <c r="L47" s="8"/>
    </row>
    <row r="48" spans="2:12" ht="18" x14ac:dyDescent="0.25">
      <c r="B48" s="8"/>
      <c r="C48" s="8"/>
      <c r="D48" s="8"/>
      <c r="J48" s="9"/>
      <c r="K48" s="8"/>
      <c r="L48" s="8"/>
    </row>
    <row r="49" spans="2:12" ht="18" x14ac:dyDescent="0.25">
      <c r="B49" s="8"/>
      <c r="C49" s="8"/>
      <c r="D49" s="8"/>
      <c r="J49" s="9"/>
      <c r="K49" s="8"/>
      <c r="L49" s="8"/>
    </row>
    <row r="50" spans="2:12" ht="18" x14ac:dyDescent="0.25">
      <c r="B50" s="8"/>
      <c r="C50" s="8"/>
      <c r="D50" s="8"/>
      <c r="J50" s="9"/>
      <c r="K50" s="8"/>
      <c r="L50" s="8"/>
    </row>
    <row r="51" spans="2:12" ht="18" x14ac:dyDescent="0.25">
      <c r="B51" s="8"/>
      <c r="C51" s="8"/>
      <c r="D51" s="8"/>
      <c r="E51" s="9"/>
      <c r="J51" s="8"/>
      <c r="K51" s="8"/>
      <c r="L51" s="8"/>
    </row>
    <row r="52" spans="2:12" ht="18" x14ac:dyDescent="0.25">
      <c r="B52" s="8"/>
      <c r="C52" s="8"/>
      <c r="D52" s="8"/>
      <c r="E52" s="9"/>
      <c r="J52" s="8"/>
      <c r="K52" s="8"/>
      <c r="L52" s="8"/>
    </row>
    <row r="53" spans="2:12" ht="18" x14ac:dyDescent="0.25">
      <c r="B53" s="8"/>
      <c r="C53" s="8"/>
      <c r="D53" s="8"/>
      <c r="E53" s="9"/>
      <c r="J53" s="8"/>
      <c r="K53" s="8"/>
      <c r="L53" s="8"/>
    </row>
    <row r="54" spans="2:12" ht="18" x14ac:dyDescent="0.25">
      <c r="B54" s="8"/>
      <c r="C54" s="8"/>
      <c r="D54" s="8"/>
      <c r="E54" s="9"/>
      <c r="J54" s="8"/>
      <c r="K54" s="8"/>
      <c r="L54" s="8"/>
    </row>
    <row r="55" spans="2:12" ht="18" x14ac:dyDescent="0.25">
      <c r="B55" s="8"/>
      <c r="C55" s="8"/>
      <c r="D55" s="8"/>
      <c r="E55" s="9"/>
      <c r="J55" s="8"/>
      <c r="K55" s="8"/>
      <c r="L55" s="8"/>
    </row>
    <row r="56" spans="2:12" ht="18" x14ac:dyDescent="0.25">
      <c r="B56" s="8"/>
      <c r="C56" s="8"/>
      <c r="D56" s="8"/>
      <c r="E56" s="9"/>
      <c r="J56" s="8"/>
      <c r="K56" s="8"/>
      <c r="L56" s="8"/>
    </row>
    <row r="57" spans="2:12" ht="18" x14ac:dyDescent="0.25">
      <c r="B57" s="8"/>
      <c r="C57" s="8"/>
      <c r="D57" s="8"/>
      <c r="E57" s="9"/>
      <c r="J57" s="8"/>
      <c r="K57" s="8"/>
      <c r="L57" s="8"/>
    </row>
    <row r="58" spans="2:12" ht="18" x14ac:dyDescent="0.25">
      <c r="B58" s="8"/>
      <c r="C58" s="8"/>
      <c r="D58" s="8"/>
      <c r="E58" s="9"/>
      <c r="J58" s="8"/>
      <c r="K58" s="8"/>
      <c r="L58" s="8"/>
    </row>
    <row r="59" spans="2:12" ht="18" x14ac:dyDescent="0.25">
      <c r="B59" s="8"/>
      <c r="C59" s="8"/>
      <c r="D59" s="8"/>
      <c r="E59" s="9"/>
      <c r="J59" s="8"/>
      <c r="K59" s="8"/>
      <c r="L59" s="8"/>
    </row>
    <row r="60" spans="2:12" ht="18" x14ac:dyDescent="0.25">
      <c r="B60" s="8"/>
      <c r="C60" s="8"/>
      <c r="D60" s="8"/>
      <c r="E60" s="9"/>
      <c r="J60" s="8"/>
      <c r="K60" s="8"/>
      <c r="L60" s="8"/>
    </row>
    <row r="61" spans="2:12" ht="18" x14ac:dyDescent="0.25">
      <c r="B61" s="8"/>
      <c r="C61" s="8"/>
      <c r="D61" s="8"/>
      <c r="E61" s="9"/>
      <c r="J61" s="8"/>
      <c r="K61" s="8"/>
      <c r="L61" s="8"/>
    </row>
    <row r="62" spans="2:12" ht="18" x14ac:dyDescent="0.25">
      <c r="B62" s="8"/>
      <c r="C62" s="8"/>
      <c r="D62" s="8"/>
      <c r="E62" s="9"/>
      <c r="J62" s="8"/>
      <c r="K62" s="8"/>
      <c r="L62" s="8"/>
    </row>
    <row r="63" spans="2:12" ht="18" x14ac:dyDescent="0.25">
      <c r="B63" s="8"/>
      <c r="C63" s="8"/>
      <c r="D63" s="8"/>
      <c r="E63" s="9"/>
      <c r="J63" s="8"/>
      <c r="K63" s="8"/>
      <c r="L63" s="8"/>
    </row>
    <row r="64" spans="2:12" ht="18" x14ac:dyDescent="0.25">
      <c r="B64" s="46"/>
      <c r="C64" s="46"/>
      <c r="D64" s="46"/>
      <c r="E64" s="47"/>
      <c r="F64" s="46"/>
      <c r="G64" s="46"/>
      <c r="H64" s="46"/>
      <c r="I64" s="46"/>
      <c r="J64" s="8"/>
      <c r="K64" s="8"/>
      <c r="L64" s="8"/>
    </row>
    <row r="65" spans="2:12" ht="18" x14ac:dyDescent="0.25">
      <c r="B65" s="46"/>
      <c r="C65" s="46"/>
      <c r="D65" s="46"/>
      <c r="E65" s="47"/>
      <c r="F65" s="46"/>
      <c r="G65" s="46"/>
      <c r="H65" s="46"/>
      <c r="I65" s="46"/>
      <c r="J65" s="8"/>
      <c r="K65" s="8"/>
      <c r="L65" s="8"/>
    </row>
    <row r="66" spans="2:12" ht="18" x14ac:dyDescent="0.25">
      <c r="B66" s="46"/>
      <c r="C66" s="46"/>
      <c r="D66" s="46"/>
      <c r="E66" s="47"/>
      <c r="F66" s="46"/>
      <c r="G66" s="46"/>
      <c r="H66" s="46"/>
      <c r="I66" s="46"/>
      <c r="J66" s="8"/>
      <c r="K66" s="8"/>
      <c r="L66" s="8"/>
    </row>
    <row r="67" spans="2:12" ht="18" x14ac:dyDescent="0.25">
      <c r="B67" s="46"/>
      <c r="C67" s="46"/>
      <c r="D67" s="46"/>
      <c r="E67" s="47"/>
      <c r="F67" s="46"/>
      <c r="G67" s="46"/>
      <c r="H67" s="46"/>
      <c r="I67" s="46"/>
      <c r="J67" s="8"/>
      <c r="K67" s="8"/>
      <c r="L67" s="8"/>
    </row>
    <row r="68" spans="2:12" ht="18" x14ac:dyDescent="0.25">
      <c r="B68" s="46"/>
      <c r="C68" s="46"/>
      <c r="D68" s="46"/>
      <c r="E68" s="47"/>
      <c r="F68" s="46"/>
      <c r="G68" s="46"/>
      <c r="H68" s="46"/>
      <c r="I68" s="46"/>
      <c r="J68" s="8"/>
      <c r="K68" s="8"/>
      <c r="L68" s="8"/>
    </row>
    <row r="69" spans="2:12" ht="18" x14ac:dyDescent="0.25">
      <c r="B69" s="46"/>
      <c r="C69" s="46"/>
      <c r="D69" s="46"/>
      <c r="E69" s="47"/>
      <c r="F69" s="46"/>
      <c r="G69" s="46"/>
      <c r="H69" s="46"/>
      <c r="I69" s="46"/>
      <c r="J69" s="8"/>
      <c r="K69" s="8"/>
      <c r="L69" s="8"/>
    </row>
    <row r="70" spans="2:12" ht="18" x14ac:dyDescent="0.25">
      <c r="B70" s="46"/>
      <c r="C70" s="46"/>
      <c r="D70" s="46"/>
      <c r="E70" s="47"/>
      <c r="F70" s="46"/>
      <c r="G70" s="46"/>
      <c r="H70" s="46"/>
      <c r="I70" s="46"/>
      <c r="J70" s="8"/>
      <c r="K70" s="8"/>
      <c r="L70" s="8"/>
    </row>
    <row r="71" spans="2:12" s="46" customFormat="1" ht="18" x14ac:dyDescent="0.25">
      <c r="E71" s="47"/>
    </row>
    <row r="72" spans="2:12" s="46" customFormat="1" ht="18" x14ac:dyDescent="0.25">
      <c r="E72" s="47"/>
    </row>
    <row r="73" spans="2:12" s="46" customFormat="1" ht="18" x14ac:dyDescent="0.25">
      <c r="E73" s="47"/>
    </row>
    <row r="74" spans="2:12" s="46" customFormat="1" ht="18" x14ac:dyDescent="0.25">
      <c r="B74" s="8"/>
      <c r="C74" s="8"/>
      <c r="D74" s="8"/>
      <c r="E74" s="9"/>
      <c r="F74" s="8"/>
      <c r="G74" s="8"/>
      <c r="H74" s="8"/>
      <c r="I74" s="8"/>
    </row>
    <row r="75" spans="2:12" s="46" customFormat="1" ht="18" x14ac:dyDescent="0.25">
      <c r="B75" s="8"/>
      <c r="C75" s="8"/>
      <c r="D75" s="8"/>
      <c r="E75" s="9"/>
      <c r="F75" s="8"/>
      <c r="G75" s="8"/>
      <c r="H75" s="8"/>
      <c r="I75" s="8"/>
    </row>
    <row r="76" spans="2:12" s="46" customFormat="1" ht="18" x14ac:dyDescent="0.25">
      <c r="B76" s="8"/>
      <c r="C76" s="8"/>
      <c r="D76" s="8"/>
      <c r="E76" s="9"/>
      <c r="F76" s="8"/>
      <c r="G76" s="8"/>
      <c r="H76" s="8"/>
      <c r="I76" s="8"/>
    </row>
    <row r="77" spans="2:12" s="46" customFormat="1" ht="18" x14ac:dyDescent="0.25">
      <c r="B77" s="8"/>
      <c r="C77" s="8"/>
      <c r="D77" s="8"/>
      <c r="E77" s="9"/>
      <c r="F77" s="8"/>
      <c r="G77" s="8"/>
      <c r="H77" s="8"/>
      <c r="I77" s="8"/>
    </row>
    <row r="78" spans="2:12" s="46" customFormat="1" ht="18" x14ac:dyDescent="0.25">
      <c r="B78" s="8"/>
      <c r="C78" s="8"/>
      <c r="D78" s="8"/>
      <c r="E78" s="9"/>
      <c r="F78" s="8"/>
      <c r="G78" s="8"/>
      <c r="H78" s="8"/>
      <c r="I78" s="8"/>
    </row>
    <row r="79" spans="2:12" s="46" customFormat="1" ht="18" x14ac:dyDescent="0.25">
      <c r="B79" s="8"/>
      <c r="C79" s="8"/>
      <c r="D79" s="8"/>
      <c r="E79" s="9"/>
      <c r="F79" s="8"/>
      <c r="G79" s="8"/>
      <c r="H79" s="8"/>
      <c r="I79" s="8"/>
    </row>
    <row r="80" spans="2:12" s="46" customFormat="1" ht="18" x14ac:dyDescent="0.25">
      <c r="B80" s="8"/>
      <c r="C80" s="8"/>
      <c r="D80" s="8"/>
      <c r="E80" s="9"/>
      <c r="F80" s="8"/>
      <c r="G80" s="8"/>
      <c r="H80" s="8"/>
      <c r="I80" s="8"/>
    </row>
    <row r="81" spans="2:12" ht="18" x14ac:dyDescent="0.25">
      <c r="B81" s="8"/>
      <c r="C81" s="8"/>
      <c r="D81" s="8"/>
      <c r="E81" s="9"/>
      <c r="J81" s="8"/>
      <c r="K81" s="8"/>
      <c r="L81" s="8"/>
    </row>
    <row r="82" spans="2:12" ht="18" x14ac:dyDescent="0.25">
      <c r="B82" s="8"/>
      <c r="C82" s="8"/>
      <c r="D82" s="8"/>
      <c r="E82" s="9"/>
      <c r="J82" s="8"/>
      <c r="K82" s="8"/>
      <c r="L82" s="8"/>
    </row>
    <row r="83" spans="2:12" ht="18" x14ac:dyDescent="0.25">
      <c r="B83" s="8"/>
      <c r="C83" s="8"/>
      <c r="D83" s="8"/>
      <c r="E83" s="9"/>
      <c r="J83" s="8"/>
      <c r="K83" s="8"/>
      <c r="L83" s="8"/>
    </row>
    <row r="84" spans="2:12" ht="18" x14ac:dyDescent="0.25">
      <c r="B84" s="8"/>
      <c r="C84" s="8"/>
      <c r="D84" s="8"/>
      <c r="E84" s="9"/>
      <c r="J84" s="8"/>
      <c r="K84" s="8"/>
      <c r="L84" s="8"/>
    </row>
    <row r="85" spans="2:12" ht="18" x14ac:dyDescent="0.25">
      <c r="B85" s="8"/>
      <c r="C85" s="8"/>
      <c r="D85" s="8"/>
      <c r="E85" s="9"/>
      <c r="J85" s="8"/>
      <c r="K85" s="8"/>
      <c r="L85" s="8"/>
    </row>
    <row r="86" spans="2:12" ht="18" x14ac:dyDescent="0.25">
      <c r="B86" s="8"/>
      <c r="C86" s="8"/>
      <c r="D86" s="8"/>
      <c r="E86" s="9"/>
      <c r="J86" s="8"/>
      <c r="K86" s="8"/>
      <c r="L86" s="8"/>
    </row>
    <row r="87" spans="2:12" ht="18" x14ac:dyDescent="0.25">
      <c r="B87" s="8"/>
      <c r="C87" s="8"/>
      <c r="D87" s="8"/>
      <c r="E87" s="9"/>
      <c r="J87" s="8"/>
      <c r="K87" s="8"/>
      <c r="L87" s="8"/>
    </row>
    <row r="88" spans="2:12" ht="18" x14ac:dyDescent="0.25">
      <c r="B88" s="8"/>
      <c r="C88" s="8"/>
      <c r="D88" s="8"/>
      <c r="E88" s="9"/>
      <c r="J88" s="8"/>
      <c r="K88" s="8"/>
      <c r="L88" s="8"/>
    </row>
    <row r="89" spans="2:12" ht="18" x14ac:dyDescent="0.25">
      <c r="B89" s="8"/>
      <c r="C89" s="8"/>
      <c r="D89" s="8"/>
      <c r="E89" s="9"/>
      <c r="J89" s="8"/>
      <c r="K89" s="8"/>
      <c r="L89" s="8"/>
    </row>
    <row r="90" spans="2:12" ht="18" x14ac:dyDescent="0.25">
      <c r="B90" s="8"/>
      <c r="C90" s="8"/>
      <c r="D90" s="8"/>
      <c r="E90" s="9"/>
      <c r="J90" s="8"/>
      <c r="K90" s="8"/>
      <c r="L90" s="8"/>
    </row>
    <row r="91" spans="2:12" ht="18" x14ac:dyDescent="0.25">
      <c r="B91" s="8"/>
      <c r="C91" s="8"/>
      <c r="D91" s="8"/>
      <c r="E91" s="9"/>
      <c r="J91" s="8"/>
      <c r="K91" s="8"/>
      <c r="L91" s="8"/>
    </row>
    <row r="92" spans="2:12" ht="38.25" customHeight="1" x14ac:dyDescent="0.25">
      <c r="B92" s="8"/>
      <c r="C92" s="8"/>
      <c r="D92" s="8"/>
      <c r="E92" s="9"/>
      <c r="J92" s="8"/>
      <c r="K92" s="8"/>
      <c r="L92" s="8"/>
    </row>
    <row r="93" spans="2:12" ht="18" x14ac:dyDescent="0.25">
      <c r="B93" s="8"/>
      <c r="C93" s="8"/>
      <c r="D93" s="8"/>
      <c r="E93" s="9"/>
      <c r="J93" s="8"/>
      <c r="K93" s="8"/>
      <c r="L93" s="8"/>
    </row>
    <row r="94" spans="2:12" ht="18" x14ac:dyDescent="0.25">
      <c r="B94" s="8"/>
      <c r="C94" s="8"/>
      <c r="D94" s="8"/>
      <c r="E94" s="9"/>
      <c r="J94" s="8"/>
      <c r="K94" s="8"/>
      <c r="L94" s="8"/>
    </row>
    <row r="95" spans="2:12" ht="18" x14ac:dyDescent="0.25">
      <c r="B95" s="8"/>
      <c r="C95" s="8"/>
      <c r="D95" s="8"/>
      <c r="E95" s="9"/>
      <c r="J95" s="8"/>
      <c r="K95" s="8"/>
      <c r="L95" s="8"/>
    </row>
    <row r="96" spans="2:12" ht="18" x14ac:dyDescent="0.25">
      <c r="B96" s="8"/>
      <c r="C96" s="8"/>
      <c r="D96" s="8"/>
      <c r="E96" s="9"/>
      <c r="J96" s="8"/>
      <c r="K96" s="8"/>
      <c r="L96" s="8"/>
    </row>
    <row r="97" spans="2:12" ht="18" x14ac:dyDescent="0.25">
      <c r="B97" s="8"/>
      <c r="C97" s="8"/>
      <c r="D97" s="8"/>
      <c r="E97" s="9"/>
      <c r="J97" s="8"/>
      <c r="K97" s="8"/>
      <c r="L97" s="8"/>
    </row>
    <row r="98" spans="2:12" ht="18" x14ac:dyDescent="0.25">
      <c r="B98" s="8"/>
      <c r="C98" s="8"/>
      <c r="D98" s="8"/>
      <c r="E98" s="9"/>
      <c r="J98" s="8"/>
      <c r="K98" s="8"/>
      <c r="L98" s="8"/>
    </row>
    <row r="99" spans="2:12" ht="18" x14ac:dyDescent="0.25">
      <c r="B99" s="8"/>
      <c r="C99" s="8"/>
      <c r="D99" s="8"/>
      <c r="E99" s="9"/>
      <c r="J99" s="8"/>
      <c r="K99" s="8"/>
      <c r="L99" s="8"/>
    </row>
    <row r="100" spans="2:12" ht="18" x14ac:dyDescent="0.25">
      <c r="B100" s="8"/>
      <c r="C100" s="8"/>
      <c r="D100" s="8"/>
      <c r="E100" s="9"/>
      <c r="J100" s="8"/>
      <c r="K100" s="8"/>
      <c r="L100" s="8"/>
    </row>
    <row r="101" spans="2:12" ht="18" x14ac:dyDescent="0.25">
      <c r="B101" s="8"/>
      <c r="C101" s="8"/>
      <c r="D101" s="8"/>
      <c r="E101" s="9"/>
      <c r="J101" s="8"/>
      <c r="K101" s="8"/>
      <c r="L101" s="8"/>
    </row>
    <row r="102" spans="2:12" ht="18" x14ac:dyDescent="0.25">
      <c r="B102" s="8"/>
      <c r="C102" s="8"/>
      <c r="D102" s="8"/>
      <c r="E102" s="9"/>
      <c r="J102" s="8"/>
      <c r="K102" s="8"/>
      <c r="L102" s="8"/>
    </row>
    <row r="103" spans="2:12" ht="18" x14ac:dyDescent="0.25">
      <c r="B103" s="8"/>
      <c r="C103" s="8"/>
      <c r="D103" s="8"/>
      <c r="E103" s="9"/>
      <c r="J103" s="8"/>
      <c r="K103" s="8"/>
      <c r="L103" s="8"/>
    </row>
    <row r="104" spans="2:12" ht="18" x14ac:dyDescent="0.25">
      <c r="B104" s="8"/>
      <c r="C104" s="8"/>
      <c r="D104" s="8"/>
      <c r="E104" s="9"/>
      <c r="J104" s="8"/>
      <c r="K104" s="8"/>
      <c r="L104" s="8"/>
    </row>
    <row r="105" spans="2:12" ht="18" x14ac:dyDescent="0.25">
      <c r="B105" s="8"/>
      <c r="C105" s="8"/>
      <c r="D105" s="8"/>
      <c r="E105" s="9"/>
      <c r="J105" s="8"/>
      <c r="K105" s="8"/>
      <c r="L105" s="8"/>
    </row>
    <row r="106" spans="2:12" ht="18" x14ac:dyDescent="0.25">
      <c r="B106" s="8"/>
      <c r="C106" s="8"/>
      <c r="D106" s="8"/>
      <c r="E106" s="9"/>
      <c r="J106" s="8"/>
      <c r="K106" s="8"/>
      <c r="L106" s="8"/>
    </row>
    <row r="107" spans="2:12" ht="18" x14ac:dyDescent="0.25">
      <c r="B107" s="8"/>
      <c r="C107" s="8"/>
      <c r="D107" s="8"/>
      <c r="E107" s="9"/>
      <c r="J107" s="8"/>
      <c r="K107" s="8"/>
      <c r="L107" s="8"/>
    </row>
    <row r="108" spans="2:12" ht="18" x14ac:dyDescent="0.25">
      <c r="B108" s="8"/>
      <c r="C108" s="8"/>
      <c r="D108" s="8"/>
      <c r="E108" s="9"/>
      <c r="J108" s="8"/>
      <c r="K108" s="8"/>
      <c r="L108" s="8"/>
    </row>
    <row r="109" spans="2:12" ht="18" x14ac:dyDescent="0.25">
      <c r="B109" s="8"/>
      <c r="C109" s="8"/>
      <c r="D109" s="8"/>
      <c r="E109" s="9"/>
      <c r="J109" s="8"/>
      <c r="K109" s="8"/>
      <c r="L109" s="8"/>
    </row>
    <row r="110" spans="2:12" ht="18" x14ac:dyDescent="0.25">
      <c r="B110" s="8"/>
      <c r="C110" s="8"/>
      <c r="D110" s="8"/>
      <c r="E110" s="9"/>
      <c r="J110" s="8"/>
      <c r="K110" s="8"/>
      <c r="L110" s="8"/>
    </row>
    <row r="111" spans="2:12" ht="18" x14ac:dyDescent="0.25">
      <c r="B111" s="8"/>
      <c r="C111" s="8"/>
      <c r="D111" s="8"/>
      <c r="E111" s="9"/>
      <c r="J111" s="8"/>
      <c r="K111" s="8"/>
      <c r="L111" s="8"/>
    </row>
    <row r="112" spans="2:12" ht="18" x14ac:dyDescent="0.25">
      <c r="B112" s="8"/>
      <c r="C112" s="8"/>
      <c r="D112" s="8"/>
      <c r="E112" s="9"/>
      <c r="J112" s="8"/>
      <c r="K112" s="8"/>
      <c r="L112" s="8"/>
    </row>
    <row r="113" spans="2:12" ht="18" x14ac:dyDescent="0.25">
      <c r="B113" s="8"/>
      <c r="C113" s="8"/>
      <c r="D113" s="8"/>
      <c r="E113" s="9"/>
      <c r="J113" s="8"/>
      <c r="K113" s="8"/>
      <c r="L113" s="8"/>
    </row>
    <row r="114" spans="2:12" ht="18" x14ac:dyDescent="0.25">
      <c r="B114" s="8"/>
      <c r="C114" s="8"/>
      <c r="D114" s="8"/>
      <c r="E114" s="9"/>
      <c r="J114" s="8"/>
      <c r="K114" s="8"/>
      <c r="L114" s="8"/>
    </row>
    <row r="115" spans="2:12" ht="18" x14ac:dyDescent="0.25">
      <c r="B115" s="8"/>
      <c r="C115" s="8"/>
      <c r="D115" s="8"/>
      <c r="E115" s="9"/>
      <c r="J115" s="8"/>
      <c r="K115" s="8"/>
      <c r="L115" s="8"/>
    </row>
    <row r="116" spans="2:12" ht="18" x14ac:dyDescent="0.25">
      <c r="B116" s="8"/>
      <c r="C116" s="8"/>
      <c r="D116" s="8"/>
      <c r="E116" s="9"/>
      <c r="J116" s="8"/>
      <c r="K116" s="8"/>
      <c r="L116" s="8"/>
    </row>
    <row r="117" spans="2:12" ht="18" x14ac:dyDescent="0.25">
      <c r="B117" s="8"/>
      <c r="C117" s="8"/>
      <c r="D117" s="8"/>
      <c r="E117" s="9"/>
      <c r="J117" s="8"/>
      <c r="K117" s="8"/>
      <c r="L117" s="8"/>
    </row>
    <row r="118" spans="2:12" ht="18" x14ac:dyDescent="0.25">
      <c r="B118" s="8"/>
      <c r="C118" s="8"/>
      <c r="D118" s="8"/>
      <c r="E118" s="9"/>
      <c r="J118" s="8"/>
      <c r="K118" s="8"/>
      <c r="L118" s="8"/>
    </row>
    <row r="119" spans="2:12" ht="18" x14ac:dyDescent="0.25">
      <c r="B119" s="8"/>
      <c r="C119" s="8"/>
      <c r="D119" s="8"/>
      <c r="E119" s="9"/>
      <c r="J119" s="8"/>
      <c r="K119" s="8"/>
      <c r="L119" s="8"/>
    </row>
    <row r="120" spans="2:12" ht="18" x14ac:dyDescent="0.25">
      <c r="B120" s="8"/>
      <c r="C120" s="8"/>
      <c r="D120" s="8"/>
      <c r="E120" s="9"/>
      <c r="J120" s="8"/>
      <c r="K120" s="8"/>
      <c r="L120" s="8"/>
    </row>
    <row r="121" spans="2:12" ht="18" x14ac:dyDescent="0.25">
      <c r="B121" s="8"/>
      <c r="C121" s="8"/>
      <c r="D121" s="8"/>
      <c r="E121" s="9"/>
      <c r="J121" s="8"/>
      <c r="K121" s="8"/>
      <c r="L121" s="8"/>
    </row>
    <row r="122" spans="2:12" ht="18" x14ac:dyDescent="0.25">
      <c r="B122" s="8"/>
      <c r="C122" s="8"/>
      <c r="D122" s="8"/>
      <c r="E122" s="9"/>
      <c r="J122" s="8"/>
      <c r="K122" s="8"/>
      <c r="L122" s="8"/>
    </row>
    <row r="123" spans="2:12" ht="18" x14ac:dyDescent="0.25">
      <c r="B123" s="8"/>
      <c r="C123" s="8"/>
      <c r="D123" s="8"/>
      <c r="E123" s="9"/>
      <c r="J123" s="8"/>
      <c r="K123" s="8"/>
      <c r="L123" s="8"/>
    </row>
    <row r="124" spans="2:12" ht="18" x14ac:dyDescent="0.25">
      <c r="B124" s="8"/>
      <c r="C124" s="8"/>
      <c r="D124" s="8"/>
      <c r="E124" s="9"/>
      <c r="J124" s="8"/>
      <c r="K124" s="8"/>
      <c r="L124" s="8"/>
    </row>
    <row r="125" spans="2:12" ht="18" x14ac:dyDescent="0.25">
      <c r="B125" s="8"/>
      <c r="C125" s="8"/>
      <c r="D125" s="8"/>
      <c r="E125" s="9"/>
      <c r="J125" s="8"/>
      <c r="K125" s="8"/>
      <c r="L125" s="8"/>
    </row>
    <row r="126" spans="2:12" ht="18" x14ac:dyDescent="0.25">
      <c r="B126" s="8"/>
      <c r="C126" s="8"/>
      <c r="D126" s="8"/>
      <c r="E126" s="9"/>
      <c r="J126" s="8"/>
      <c r="K126" s="8"/>
      <c r="L126" s="8"/>
    </row>
    <row r="127" spans="2:12" ht="18" x14ac:dyDescent="0.25">
      <c r="B127" s="8"/>
      <c r="C127" s="8"/>
      <c r="D127" s="8"/>
      <c r="E127" s="9"/>
      <c r="J127" s="8"/>
      <c r="K127" s="8"/>
      <c r="L127" s="8"/>
    </row>
    <row r="128" spans="2:12" ht="18" x14ac:dyDescent="0.25">
      <c r="B128" s="8"/>
      <c r="C128" s="8"/>
      <c r="D128" s="8"/>
      <c r="E128" s="9"/>
      <c r="J128" s="8"/>
      <c r="K128" s="8"/>
      <c r="L128" s="8"/>
    </row>
    <row r="129" spans="2:12" ht="18" x14ac:dyDescent="0.25">
      <c r="B129" s="8"/>
      <c r="C129" s="8"/>
      <c r="D129" s="8"/>
      <c r="E129" s="9"/>
      <c r="J129" s="8"/>
      <c r="K129" s="8"/>
      <c r="L129" s="8"/>
    </row>
    <row r="130" spans="2:12" ht="18" x14ac:dyDescent="0.25">
      <c r="B130" s="8"/>
      <c r="C130" s="8"/>
      <c r="D130" s="8"/>
      <c r="E130" s="9"/>
      <c r="J130" s="8"/>
      <c r="K130" s="8"/>
      <c r="L130" s="8"/>
    </row>
    <row r="131" spans="2:12" ht="18" x14ac:dyDescent="0.25">
      <c r="B131" s="8"/>
      <c r="C131" s="8"/>
      <c r="D131" s="8"/>
      <c r="E131" s="9"/>
      <c r="J131" s="8"/>
      <c r="K131" s="8"/>
      <c r="L131" s="8"/>
    </row>
    <row r="132" spans="2:12" ht="18" x14ac:dyDescent="0.25">
      <c r="B132" s="8"/>
      <c r="C132" s="8"/>
      <c r="D132" s="8"/>
      <c r="E132" s="9"/>
      <c r="J132" s="8"/>
      <c r="K132" s="8"/>
      <c r="L132" s="8"/>
    </row>
    <row r="133" spans="2:12" ht="18" x14ac:dyDescent="0.25">
      <c r="B133" s="8"/>
      <c r="C133" s="8"/>
      <c r="D133" s="8"/>
      <c r="E133" s="9"/>
      <c r="J133" s="8"/>
      <c r="K133" s="8"/>
      <c r="L133" s="8"/>
    </row>
    <row r="134" spans="2:12" ht="18" x14ac:dyDescent="0.25">
      <c r="B134" s="8"/>
      <c r="C134" s="8"/>
      <c r="D134" s="8"/>
      <c r="E134" s="9"/>
      <c r="J134" s="8"/>
      <c r="K134" s="8"/>
      <c r="L134" s="8"/>
    </row>
    <row r="135" spans="2:12" ht="18" x14ac:dyDescent="0.25">
      <c r="B135" s="8"/>
      <c r="C135" s="8"/>
      <c r="D135" s="8"/>
      <c r="E135" s="9"/>
      <c r="J135" s="8"/>
      <c r="K135" s="8"/>
      <c r="L135" s="8"/>
    </row>
    <row r="136" spans="2:12" ht="18" x14ac:dyDescent="0.25">
      <c r="B136" s="8"/>
      <c r="C136" s="8"/>
      <c r="D136" s="8"/>
      <c r="E136" s="9"/>
      <c r="J136" s="8"/>
      <c r="K136" s="8"/>
      <c r="L136" s="8"/>
    </row>
    <row r="137" spans="2:12" ht="18" x14ac:dyDescent="0.25">
      <c r="B137" s="8"/>
      <c r="C137" s="8"/>
      <c r="D137" s="8"/>
      <c r="E137" s="9"/>
      <c r="J137" s="8"/>
      <c r="K137" s="8"/>
      <c r="L137" s="8"/>
    </row>
    <row r="138" spans="2:12" ht="18" x14ac:dyDescent="0.25">
      <c r="B138" s="8"/>
      <c r="C138" s="8"/>
      <c r="D138" s="8"/>
      <c r="E138" s="9"/>
      <c r="J138" s="8"/>
      <c r="K138" s="8"/>
      <c r="L138" s="8"/>
    </row>
    <row r="139" spans="2:12" ht="18" x14ac:dyDescent="0.25">
      <c r="B139" s="8"/>
      <c r="C139" s="8"/>
      <c r="D139" s="8"/>
      <c r="E139" s="9"/>
      <c r="J139" s="8"/>
      <c r="K139" s="8"/>
      <c r="L139" s="8"/>
    </row>
    <row r="140" spans="2:12" ht="18" x14ac:dyDescent="0.25">
      <c r="B140" s="8"/>
      <c r="C140" s="8"/>
      <c r="D140" s="8"/>
      <c r="E140" s="9"/>
      <c r="J140" s="8"/>
      <c r="K140" s="8"/>
      <c r="L140" s="8"/>
    </row>
    <row r="141" spans="2:12" ht="18" x14ac:dyDescent="0.25">
      <c r="B141" s="8"/>
      <c r="C141" s="8"/>
      <c r="D141" s="8"/>
      <c r="E141" s="9"/>
      <c r="J141" s="8"/>
      <c r="K141" s="8"/>
      <c r="L141" s="8"/>
    </row>
    <row r="142" spans="2:12" ht="18" x14ac:dyDescent="0.25">
      <c r="B142" s="8"/>
      <c r="C142" s="8"/>
      <c r="D142" s="8"/>
      <c r="E142" s="9"/>
      <c r="J142" s="8"/>
      <c r="K142" s="8"/>
      <c r="L142" s="8"/>
    </row>
    <row r="143" spans="2:12" ht="18" x14ac:dyDescent="0.25">
      <c r="B143" s="8"/>
      <c r="C143" s="8"/>
      <c r="D143" s="8"/>
      <c r="E143" s="9"/>
      <c r="J143" s="8"/>
      <c r="K143" s="8"/>
      <c r="L143" s="8"/>
    </row>
    <row r="144" spans="2:12" ht="18" x14ac:dyDescent="0.25">
      <c r="B144" s="8"/>
      <c r="C144" s="8"/>
      <c r="D144" s="8"/>
      <c r="E144" s="9"/>
      <c r="J144" s="8"/>
      <c r="K144" s="8"/>
      <c r="L144" s="8"/>
    </row>
    <row r="145" spans="2:12" ht="18" x14ac:dyDescent="0.25">
      <c r="B145" s="8"/>
      <c r="C145" s="8"/>
      <c r="D145" s="8"/>
      <c r="E145" s="9"/>
      <c r="J145" s="8"/>
      <c r="K145" s="8"/>
      <c r="L145" s="8"/>
    </row>
    <row r="146" spans="2:12" ht="18" x14ac:dyDescent="0.25">
      <c r="B146" s="8"/>
      <c r="C146" s="8"/>
      <c r="D146" s="8"/>
      <c r="E146" s="9"/>
      <c r="J146" s="8"/>
      <c r="K146" s="8"/>
      <c r="L146" s="8"/>
    </row>
    <row r="147" spans="2:12" ht="18" x14ac:dyDescent="0.25">
      <c r="B147" s="8"/>
      <c r="C147" s="8"/>
      <c r="D147" s="8"/>
      <c r="E147" s="9"/>
      <c r="J147" s="8"/>
      <c r="K147" s="8"/>
      <c r="L147" s="8"/>
    </row>
    <row r="148" spans="2:12" ht="18" x14ac:dyDescent="0.25">
      <c r="B148" s="8"/>
      <c r="C148" s="8"/>
      <c r="D148" s="8"/>
      <c r="E148" s="9"/>
      <c r="J148" s="8"/>
      <c r="K148" s="8"/>
      <c r="L148" s="8"/>
    </row>
    <row r="149" spans="2:12" ht="18" x14ac:dyDescent="0.25">
      <c r="B149" s="8"/>
      <c r="C149" s="8"/>
      <c r="D149" s="8"/>
      <c r="E149" s="9"/>
      <c r="J149" s="8"/>
      <c r="K149" s="8"/>
      <c r="L149" s="8"/>
    </row>
    <row r="150" spans="2:12" ht="18" x14ac:dyDescent="0.25">
      <c r="B150" s="8"/>
      <c r="C150" s="8"/>
      <c r="D150" s="8"/>
      <c r="E150" s="9"/>
      <c r="J150" s="8"/>
      <c r="K150" s="8"/>
      <c r="L150" s="8"/>
    </row>
    <row r="151" spans="2:12" ht="18" x14ac:dyDescent="0.25">
      <c r="B151" s="8"/>
      <c r="C151" s="8"/>
      <c r="D151" s="8"/>
      <c r="E151" s="9"/>
      <c r="J151" s="8"/>
      <c r="K151" s="8"/>
      <c r="L151" s="8"/>
    </row>
    <row r="152" spans="2:12" ht="18" x14ac:dyDescent="0.25">
      <c r="B152" s="8"/>
      <c r="C152" s="8"/>
      <c r="D152" s="8"/>
      <c r="E152" s="9"/>
      <c r="J152" s="8"/>
      <c r="K152" s="8"/>
      <c r="L152" s="8"/>
    </row>
    <row r="153" spans="2:12" ht="18" x14ac:dyDescent="0.25">
      <c r="B153" s="8"/>
      <c r="C153" s="8"/>
      <c r="D153" s="8"/>
      <c r="E153" s="9"/>
      <c r="J153" s="8"/>
      <c r="K153" s="8"/>
      <c r="L153" s="8"/>
    </row>
    <row r="154" spans="2:12" ht="18" x14ac:dyDescent="0.25">
      <c r="B154" s="8"/>
      <c r="C154" s="8"/>
      <c r="D154" s="8"/>
      <c r="E154" s="9"/>
      <c r="J154" s="8"/>
      <c r="K154" s="8"/>
      <c r="L154" s="8"/>
    </row>
    <row r="155" spans="2:12" ht="18" x14ac:dyDescent="0.25">
      <c r="B155" s="8"/>
      <c r="C155" s="8"/>
      <c r="D155" s="8"/>
      <c r="E155" s="9"/>
      <c r="J155" s="8"/>
      <c r="K155" s="8"/>
      <c r="L155" s="8"/>
    </row>
    <row r="156" spans="2:12" ht="18" x14ac:dyDescent="0.25">
      <c r="B156" s="8"/>
      <c r="C156" s="8"/>
      <c r="D156" s="8"/>
      <c r="E156" s="9"/>
      <c r="J156" s="8"/>
      <c r="K156" s="8"/>
      <c r="L156" s="8"/>
    </row>
    <row r="157" spans="2:12" ht="18" x14ac:dyDescent="0.25">
      <c r="B157" s="8"/>
      <c r="C157" s="8"/>
      <c r="D157" s="8"/>
      <c r="E157" s="9"/>
      <c r="J157" s="8"/>
      <c r="K157" s="8"/>
      <c r="L157" s="8"/>
    </row>
    <row r="158" spans="2:12" ht="18" x14ac:dyDescent="0.25">
      <c r="B158" s="8"/>
      <c r="C158" s="8"/>
      <c r="D158" s="8"/>
      <c r="E158" s="9"/>
      <c r="J158" s="8"/>
      <c r="K158" s="8"/>
      <c r="L158" s="8"/>
    </row>
    <row r="159" spans="2:12" ht="18" x14ac:dyDescent="0.25">
      <c r="B159" s="8"/>
      <c r="C159" s="8"/>
      <c r="D159" s="8"/>
      <c r="E159" s="9"/>
      <c r="J159" s="8"/>
      <c r="K159" s="8"/>
      <c r="L159" s="8"/>
    </row>
    <row r="160" spans="2:12" ht="18" x14ac:dyDescent="0.25">
      <c r="B160" s="8"/>
      <c r="C160" s="8"/>
      <c r="D160" s="8"/>
      <c r="E160" s="9"/>
      <c r="J160" s="8"/>
      <c r="K160" s="8"/>
      <c r="L160" s="8"/>
    </row>
    <row r="161" spans="2:12" ht="18" x14ac:dyDescent="0.25">
      <c r="B161" s="8"/>
      <c r="C161" s="8"/>
      <c r="D161" s="8"/>
      <c r="E161" s="9"/>
      <c r="J161" s="8"/>
      <c r="K161" s="8"/>
      <c r="L161" s="8"/>
    </row>
    <row r="162" spans="2:12" ht="18" x14ac:dyDescent="0.25">
      <c r="B162" s="8"/>
      <c r="C162" s="8"/>
      <c r="D162" s="8"/>
      <c r="E162" s="9"/>
      <c r="J162" s="8"/>
      <c r="K162" s="8"/>
      <c r="L162" s="8"/>
    </row>
    <row r="163" spans="2:12" ht="18" x14ac:dyDescent="0.25">
      <c r="B163" s="8"/>
      <c r="C163" s="8"/>
      <c r="D163" s="8"/>
      <c r="E163" s="9"/>
      <c r="J163" s="8"/>
      <c r="K163" s="8"/>
      <c r="L163" s="8"/>
    </row>
    <row r="164" spans="2:12" ht="18" x14ac:dyDescent="0.25">
      <c r="B164" s="8"/>
      <c r="C164" s="8"/>
      <c r="D164" s="8"/>
      <c r="E164" s="9"/>
      <c r="J164" s="8"/>
      <c r="K164" s="8"/>
      <c r="L164" s="8"/>
    </row>
    <row r="165" spans="2:12" ht="18" x14ac:dyDescent="0.25">
      <c r="B165" s="8"/>
      <c r="C165" s="8"/>
      <c r="D165" s="8"/>
      <c r="E165" s="9"/>
      <c r="J165" s="8"/>
      <c r="K165" s="8"/>
      <c r="L165" s="8"/>
    </row>
    <row r="166" spans="2:12" ht="18" x14ac:dyDescent="0.25">
      <c r="B166" s="8"/>
      <c r="C166" s="8"/>
      <c r="D166" s="8"/>
      <c r="E166" s="9"/>
      <c r="J166" s="8"/>
      <c r="K166" s="8"/>
      <c r="L166" s="8"/>
    </row>
    <row r="167" spans="2:12" ht="18" x14ac:dyDescent="0.25">
      <c r="B167" s="8"/>
      <c r="C167" s="8"/>
      <c r="D167" s="8"/>
      <c r="E167" s="9"/>
      <c r="J167" s="8"/>
      <c r="K167" s="8"/>
      <c r="L167" s="8"/>
    </row>
    <row r="168" spans="2:12" ht="18" x14ac:dyDescent="0.25">
      <c r="B168" s="8"/>
      <c r="C168" s="8"/>
      <c r="D168" s="8"/>
      <c r="E168" s="9"/>
      <c r="J168" s="8"/>
      <c r="K168" s="8"/>
      <c r="L168" s="8"/>
    </row>
    <row r="169" spans="2:12" ht="18" x14ac:dyDescent="0.25">
      <c r="B169" s="8"/>
      <c r="C169" s="8"/>
      <c r="D169" s="8"/>
      <c r="E169" s="9"/>
      <c r="J169" s="8"/>
      <c r="K169" s="8"/>
      <c r="L169" s="8"/>
    </row>
    <row r="170" spans="2:12" ht="18" x14ac:dyDescent="0.25">
      <c r="B170" s="8"/>
      <c r="C170" s="8"/>
      <c r="D170" s="8"/>
      <c r="E170" s="9"/>
      <c r="J170" s="8"/>
      <c r="K170" s="8"/>
      <c r="L170" s="8"/>
    </row>
    <row r="171" spans="2:12" ht="18" x14ac:dyDescent="0.25">
      <c r="B171" s="8"/>
      <c r="C171" s="8"/>
      <c r="D171" s="8"/>
      <c r="E171" s="9"/>
      <c r="J171" s="8"/>
      <c r="K171" s="8"/>
      <c r="L171" s="8"/>
    </row>
    <row r="172" spans="2:12" ht="18" x14ac:dyDescent="0.25">
      <c r="B172" s="8"/>
      <c r="C172" s="8"/>
      <c r="D172" s="8"/>
      <c r="E172" s="9"/>
      <c r="J172" s="8"/>
      <c r="K172" s="8"/>
      <c r="L172" s="8"/>
    </row>
    <row r="173" spans="2:12" x14ac:dyDescent="0.25">
      <c r="C173" s="8"/>
      <c r="D173" s="8"/>
      <c r="E173" s="48"/>
      <c r="F173" s="48"/>
      <c r="G173" s="48"/>
      <c r="H173" s="48"/>
      <c r="I173" s="48"/>
      <c r="J173" s="8"/>
      <c r="K173" s="8"/>
      <c r="L173" s="8"/>
    </row>
    <row r="174" spans="2:12" x14ac:dyDescent="0.25">
      <c r="C174" s="8"/>
      <c r="D174" s="8"/>
      <c r="E174" s="48"/>
      <c r="F174" s="48"/>
      <c r="G174" s="48"/>
      <c r="H174" s="48"/>
      <c r="I174" s="48"/>
      <c r="J174" s="8"/>
      <c r="K174" s="8"/>
      <c r="L174" s="8"/>
    </row>
    <row r="175" spans="2:12" x14ac:dyDescent="0.25">
      <c r="C175" s="8"/>
      <c r="D175" s="8"/>
      <c r="E175" s="48"/>
      <c r="F175" s="48"/>
      <c r="G175" s="48"/>
      <c r="H175" s="48"/>
      <c r="I175" s="48"/>
      <c r="J175" s="8"/>
      <c r="K175" s="8"/>
      <c r="L175" s="8"/>
    </row>
    <row r="176" spans="2:12" x14ac:dyDescent="0.25">
      <c r="C176" s="8"/>
      <c r="D176" s="8"/>
      <c r="E176" s="48"/>
      <c r="F176" s="48"/>
      <c r="G176" s="48"/>
      <c r="H176" s="48"/>
      <c r="I176" s="48"/>
      <c r="J176" s="8"/>
      <c r="K176" s="8"/>
      <c r="L176" s="8"/>
    </row>
    <row r="177" spans="3:12" x14ac:dyDescent="0.25">
      <c r="C177" s="8"/>
      <c r="D177" s="8"/>
      <c r="E177" s="48"/>
      <c r="F177" s="48"/>
      <c r="G177" s="48"/>
      <c r="H177" s="48"/>
      <c r="I177" s="48"/>
      <c r="J177" s="8"/>
      <c r="K177" s="8"/>
      <c r="L177" s="8"/>
    </row>
    <row r="178" spans="3:12" x14ac:dyDescent="0.25">
      <c r="L178" s="8"/>
    </row>
    <row r="179" spans="3:12" x14ac:dyDescent="0.25">
      <c r="L179" s="8"/>
    </row>
  </sheetData>
  <sheetProtection deleteRows="0"/>
  <mergeCells count="29">
    <mergeCell ref="L14:L15"/>
    <mergeCell ref="M14:M15"/>
    <mergeCell ref="J18:K18"/>
    <mergeCell ref="J19:K19"/>
    <mergeCell ref="L17:M22"/>
    <mergeCell ref="J14:K15"/>
    <mergeCell ref="J16:K16"/>
    <mergeCell ref="J20:K20"/>
    <mergeCell ref="J21:K21"/>
    <mergeCell ref="J22:K22"/>
    <mergeCell ref="J17:K17"/>
    <mergeCell ref="A14:A15"/>
    <mergeCell ref="B14:B15"/>
    <mergeCell ref="C14:C15"/>
    <mergeCell ref="D14:I14"/>
    <mergeCell ref="E6:J6"/>
    <mergeCell ref="K6:L6"/>
    <mergeCell ref="K8:L8"/>
    <mergeCell ref="M8:M12"/>
    <mergeCell ref="K9:L9"/>
    <mergeCell ref="I10:J10"/>
    <mergeCell ref="K12:L12"/>
    <mergeCell ref="B5:D5"/>
    <mergeCell ref="E5:M5"/>
    <mergeCell ref="A1:D1"/>
    <mergeCell ref="A2:M2"/>
    <mergeCell ref="C3:K3"/>
    <mergeCell ref="B4:D4"/>
    <mergeCell ref="E4:M4"/>
  </mergeCells>
  <dataValidations count="1">
    <dataValidation type="list" allowBlank="1" showInputMessage="1" showErrorMessage="1" sqref="M3">
      <formula1>"Nam, Nữ"</formula1>
    </dataValidation>
  </dataValidations>
  <pageMargins left="0.19685039370078741" right="0.19685039370078741" top="0.55118110236220474" bottom="0.31496062992125984" header="0.35433070866141736" footer="0.23622047244094491"/>
  <pageSetup paperSize="9"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3"/>
  <sheetViews>
    <sheetView workbookViewId="0">
      <selection activeCell="A4" sqref="A4:Z4"/>
    </sheetView>
  </sheetViews>
  <sheetFormatPr defaultRowHeight="18.75" x14ac:dyDescent="0.3"/>
  <cols>
    <col min="1" max="1" width="3" style="92" customWidth="1"/>
    <col min="2" max="2" width="10.375" style="92" customWidth="1"/>
    <col min="3" max="3" width="8" style="92" customWidth="1"/>
    <col min="4" max="4" width="5.5" style="92" customWidth="1"/>
    <col min="5" max="5" width="7.5" style="92" customWidth="1"/>
    <col min="6" max="6" width="4.375" style="92" customWidth="1"/>
    <col min="7" max="7" width="8" style="92" customWidth="1"/>
    <col min="8" max="8" width="3.625" style="92" customWidth="1"/>
    <col min="9" max="9" width="7.875" style="92" customWidth="1"/>
    <col min="10" max="11" width="3.625" style="92" customWidth="1"/>
    <col min="12" max="13" width="3.875" style="92" customWidth="1"/>
    <col min="14" max="14" width="2.75" style="92" customWidth="1"/>
    <col min="15" max="15" width="4" style="92" customWidth="1"/>
    <col min="16" max="16" width="4.75" style="92" customWidth="1"/>
    <col min="17" max="17" width="8.125" style="92" customWidth="1"/>
    <col min="18" max="18" width="7.125" style="92" customWidth="1"/>
    <col min="19" max="19" width="8" style="92" customWidth="1"/>
    <col min="20" max="20" width="4.75" style="92" customWidth="1"/>
    <col min="21" max="21" width="7.25" style="92" customWidth="1"/>
    <col min="22" max="22" width="7.375" style="92" customWidth="1"/>
    <col min="23" max="24" width="6.375" style="92" customWidth="1"/>
    <col min="25" max="25" width="7.375" style="92" customWidth="1"/>
    <col min="26" max="26" width="4.125" style="92" customWidth="1"/>
    <col min="27" max="256" width="9" style="92"/>
    <col min="257" max="257" width="3" style="92" customWidth="1"/>
    <col min="258" max="258" width="8.25" style="92" customWidth="1"/>
    <col min="259" max="259" width="8" style="92" customWidth="1"/>
    <col min="260" max="260" width="5.5" style="92" customWidth="1"/>
    <col min="261" max="261" width="7.5" style="92" customWidth="1"/>
    <col min="262" max="262" width="4.375" style="92" customWidth="1"/>
    <col min="263" max="263" width="8" style="92" customWidth="1"/>
    <col min="264" max="264" width="3.625" style="92" customWidth="1"/>
    <col min="265" max="265" width="7.875" style="92" customWidth="1"/>
    <col min="266" max="267" width="3.625" style="92" customWidth="1"/>
    <col min="268" max="269" width="3.875" style="92" customWidth="1"/>
    <col min="270" max="270" width="2.75" style="92" customWidth="1"/>
    <col min="271" max="271" width="4" style="92" customWidth="1"/>
    <col min="272" max="272" width="4.75" style="92" customWidth="1"/>
    <col min="273" max="273" width="8.125" style="92" customWidth="1"/>
    <col min="274" max="274" width="7.125" style="92" customWidth="1"/>
    <col min="275" max="275" width="8" style="92" customWidth="1"/>
    <col min="276" max="276" width="4.75" style="92" customWidth="1"/>
    <col min="277" max="277" width="7.25" style="92" customWidth="1"/>
    <col min="278" max="278" width="7.375" style="92" customWidth="1"/>
    <col min="279" max="280" width="6.375" style="92" customWidth="1"/>
    <col min="281" max="281" width="7.375" style="92" customWidth="1"/>
    <col min="282" max="282" width="4.125" style="92" customWidth="1"/>
    <col min="283" max="512" width="9" style="92"/>
    <col min="513" max="513" width="3" style="92" customWidth="1"/>
    <col min="514" max="514" width="8.25" style="92" customWidth="1"/>
    <col min="515" max="515" width="8" style="92" customWidth="1"/>
    <col min="516" max="516" width="5.5" style="92" customWidth="1"/>
    <col min="517" max="517" width="7.5" style="92" customWidth="1"/>
    <col min="518" max="518" width="4.375" style="92" customWidth="1"/>
    <col min="519" max="519" width="8" style="92" customWidth="1"/>
    <col min="520" max="520" width="3.625" style="92" customWidth="1"/>
    <col min="521" max="521" width="7.875" style="92" customWidth="1"/>
    <col min="522" max="523" width="3.625" style="92" customWidth="1"/>
    <col min="524" max="525" width="3.875" style="92" customWidth="1"/>
    <col min="526" max="526" width="2.75" style="92" customWidth="1"/>
    <col min="527" max="527" width="4" style="92" customWidth="1"/>
    <col min="528" max="528" width="4.75" style="92" customWidth="1"/>
    <col min="529" max="529" width="8.125" style="92" customWidth="1"/>
    <col min="530" max="530" width="7.125" style="92" customWidth="1"/>
    <col min="531" max="531" width="8" style="92" customWidth="1"/>
    <col min="532" max="532" width="4.75" style="92" customWidth="1"/>
    <col min="533" max="533" width="7.25" style="92" customWidth="1"/>
    <col min="534" max="534" width="7.375" style="92" customWidth="1"/>
    <col min="535" max="536" width="6.375" style="92" customWidth="1"/>
    <col min="537" max="537" width="7.375" style="92" customWidth="1"/>
    <col min="538" max="538" width="4.125" style="92" customWidth="1"/>
    <col min="539" max="768" width="9" style="92"/>
    <col min="769" max="769" width="3" style="92" customWidth="1"/>
    <col min="770" max="770" width="8.25" style="92" customWidth="1"/>
    <col min="771" max="771" width="8" style="92" customWidth="1"/>
    <col min="772" max="772" width="5.5" style="92" customWidth="1"/>
    <col min="773" max="773" width="7.5" style="92" customWidth="1"/>
    <col min="774" max="774" width="4.375" style="92" customWidth="1"/>
    <col min="775" max="775" width="8" style="92" customWidth="1"/>
    <col min="776" max="776" width="3.625" style="92" customWidth="1"/>
    <col min="777" max="777" width="7.875" style="92" customWidth="1"/>
    <col min="778" max="779" width="3.625" style="92" customWidth="1"/>
    <col min="780" max="781" width="3.875" style="92" customWidth="1"/>
    <col min="782" max="782" width="2.75" style="92" customWidth="1"/>
    <col min="783" max="783" width="4" style="92" customWidth="1"/>
    <col min="784" max="784" width="4.75" style="92" customWidth="1"/>
    <col min="785" max="785" width="8.125" style="92" customWidth="1"/>
    <col min="786" max="786" width="7.125" style="92" customWidth="1"/>
    <col min="787" max="787" width="8" style="92" customWidth="1"/>
    <col min="788" max="788" width="4.75" style="92" customWidth="1"/>
    <col min="789" max="789" width="7.25" style="92" customWidth="1"/>
    <col min="790" max="790" width="7.375" style="92" customWidth="1"/>
    <col min="791" max="792" width="6.375" style="92" customWidth="1"/>
    <col min="793" max="793" width="7.375" style="92" customWidth="1"/>
    <col min="794" max="794" width="4.125" style="92" customWidth="1"/>
    <col min="795" max="1024" width="9" style="92"/>
    <col min="1025" max="1025" width="3" style="92" customWidth="1"/>
    <col min="1026" max="1026" width="8.25" style="92" customWidth="1"/>
    <col min="1027" max="1027" width="8" style="92" customWidth="1"/>
    <col min="1028" max="1028" width="5.5" style="92" customWidth="1"/>
    <col min="1029" max="1029" width="7.5" style="92" customWidth="1"/>
    <col min="1030" max="1030" width="4.375" style="92" customWidth="1"/>
    <col min="1031" max="1031" width="8" style="92" customWidth="1"/>
    <col min="1032" max="1032" width="3.625" style="92" customWidth="1"/>
    <col min="1033" max="1033" width="7.875" style="92" customWidth="1"/>
    <col min="1034" max="1035" width="3.625" style="92" customWidth="1"/>
    <col min="1036" max="1037" width="3.875" style="92" customWidth="1"/>
    <col min="1038" max="1038" width="2.75" style="92" customWidth="1"/>
    <col min="1039" max="1039" width="4" style="92" customWidth="1"/>
    <col min="1040" max="1040" width="4.75" style="92" customWidth="1"/>
    <col min="1041" max="1041" width="8.125" style="92" customWidth="1"/>
    <col min="1042" max="1042" width="7.125" style="92" customWidth="1"/>
    <col min="1043" max="1043" width="8" style="92" customWidth="1"/>
    <col min="1044" max="1044" width="4.75" style="92" customWidth="1"/>
    <col min="1045" max="1045" width="7.25" style="92" customWidth="1"/>
    <col min="1046" max="1046" width="7.375" style="92" customWidth="1"/>
    <col min="1047" max="1048" width="6.375" style="92" customWidth="1"/>
    <col min="1049" max="1049" width="7.375" style="92" customWidth="1"/>
    <col min="1050" max="1050" width="4.125" style="92" customWidth="1"/>
    <col min="1051" max="1280" width="9" style="92"/>
    <col min="1281" max="1281" width="3" style="92" customWidth="1"/>
    <col min="1282" max="1282" width="8.25" style="92" customWidth="1"/>
    <col min="1283" max="1283" width="8" style="92" customWidth="1"/>
    <col min="1284" max="1284" width="5.5" style="92" customWidth="1"/>
    <col min="1285" max="1285" width="7.5" style="92" customWidth="1"/>
    <col min="1286" max="1286" width="4.375" style="92" customWidth="1"/>
    <col min="1287" max="1287" width="8" style="92" customWidth="1"/>
    <col min="1288" max="1288" width="3.625" style="92" customWidth="1"/>
    <col min="1289" max="1289" width="7.875" style="92" customWidth="1"/>
    <col min="1290" max="1291" width="3.625" style="92" customWidth="1"/>
    <col min="1292" max="1293" width="3.875" style="92" customWidth="1"/>
    <col min="1294" max="1294" width="2.75" style="92" customWidth="1"/>
    <col min="1295" max="1295" width="4" style="92" customWidth="1"/>
    <col min="1296" max="1296" width="4.75" style="92" customWidth="1"/>
    <col min="1297" max="1297" width="8.125" style="92" customWidth="1"/>
    <col min="1298" max="1298" width="7.125" style="92" customWidth="1"/>
    <col min="1299" max="1299" width="8" style="92" customWidth="1"/>
    <col min="1300" max="1300" width="4.75" style="92" customWidth="1"/>
    <col min="1301" max="1301" width="7.25" style="92" customWidth="1"/>
    <col min="1302" max="1302" width="7.375" style="92" customWidth="1"/>
    <col min="1303" max="1304" width="6.375" style="92" customWidth="1"/>
    <col min="1305" max="1305" width="7.375" style="92" customWidth="1"/>
    <col min="1306" max="1306" width="4.125" style="92" customWidth="1"/>
    <col min="1307" max="1536" width="9" style="92"/>
    <col min="1537" max="1537" width="3" style="92" customWidth="1"/>
    <col min="1538" max="1538" width="8.25" style="92" customWidth="1"/>
    <col min="1539" max="1539" width="8" style="92" customWidth="1"/>
    <col min="1540" max="1540" width="5.5" style="92" customWidth="1"/>
    <col min="1541" max="1541" width="7.5" style="92" customWidth="1"/>
    <col min="1542" max="1542" width="4.375" style="92" customWidth="1"/>
    <col min="1543" max="1543" width="8" style="92" customWidth="1"/>
    <col min="1544" max="1544" width="3.625" style="92" customWidth="1"/>
    <col min="1545" max="1545" width="7.875" style="92" customWidth="1"/>
    <col min="1546" max="1547" width="3.625" style="92" customWidth="1"/>
    <col min="1548" max="1549" width="3.875" style="92" customWidth="1"/>
    <col min="1550" max="1550" width="2.75" style="92" customWidth="1"/>
    <col min="1551" max="1551" width="4" style="92" customWidth="1"/>
    <col min="1552" max="1552" width="4.75" style="92" customWidth="1"/>
    <col min="1553" max="1553" width="8.125" style="92" customWidth="1"/>
    <col min="1554" max="1554" width="7.125" style="92" customWidth="1"/>
    <col min="1555" max="1555" width="8" style="92" customWidth="1"/>
    <col min="1556" max="1556" width="4.75" style="92" customWidth="1"/>
    <col min="1557" max="1557" width="7.25" style="92" customWidth="1"/>
    <col min="1558" max="1558" width="7.375" style="92" customWidth="1"/>
    <col min="1559" max="1560" width="6.375" style="92" customWidth="1"/>
    <col min="1561" max="1561" width="7.375" style="92" customWidth="1"/>
    <col min="1562" max="1562" width="4.125" style="92" customWidth="1"/>
    <col min="1563" max="1792" width="9" style="92"/>
    <col min="1793" max="1793" width="3" style="92" customWidth="1"/>
    <col min="1794" max="1794" width="8.25" style="92" customWidth="1"/>
    <col min="1795" max="1795" width="8" style="92" customWidth="1"/>
    <col min="1796" max="1796" width="5.5" style="92" customWidth="1"/>
    <col min="1797" max="1797" width="7.5" style="92" customWidth="1"/>
    <col min="1798" max="1798" width="4.375" style="92" customWidth="1"/>
    <col min="1799" max="1799" width="8" style="92" customWidth="1"/>
    <col min="1800" max="1800" width="3.625" style="92" customWidth="1"/>
    <col min="1801" max="1801" width="7.875" style="92" customWidth="1"/>
    <col min="1802" max="1803" width="3.625" style="92" customWidth="1"/>
    <col min="1804" max="1805" width="3.875" style="92" customWidth="1"/>
    <col min="1806" max="1806" width="2.75" style="92" customWidth="1"/>
    <col min="1807" max="1807" width="4" style="92" customWidth="1"/>
    <col min="1808" max="1808" width="4.75" style="92" customWidth="1"/>
    <col min="1809" max="1809" width="8.125" style="92" customWidth="1"/>
    <col min="1810" max="1810" width="7.125" style="92" customWidth="1"/>
    <col min="1811" max="1811" width="8" style="92" customWidth="1"/>
    <col min="1812" max="1812" width="4.75" style="92" customWidth="1"/>
    <col min="1813" max="1813" width="7.25" style="92" customWidth="1"/>
    <col min="1814" max="1814" width="7.375" style="92" customWidth="1"/>
    <col min="1815" max="1816" width="6.375" style="92" customWidth="1"/>
    <col min="1817" max="1817" width="7.375" style="92" customWidth="1"/>
    <col min="1818" max="1818" width="4.125" style="92" customWidth="1"/>
    <col min="1819" max="2048" width="9" style="92"/>
    <col min="2049" max="2049" width="3" style="92" customWidth="1"/>
    <col min="2050" max="2050" width="8.25" style="92" customWidth="1"/>
    <col min="2051" max="2051" width="8" style="92" customWidth="1"/>
    <col min="2052" max="2052" width="5.5" style="92" customWidth="1"/>
    <col min="2053" max="2053" width="7.5" style="92" customWidth="1"/>
    <col min="2054" max="2054" width="4.375" style="92" customWidth="1"/>
    <col min="2055" max="2055" width="8" style="92" customWidth="1"/>
    <col min="2056" max="2056" width="3.625" style="92" customWidth="1"/>
    <col min="2057" max="2057" width="7.875" style="92" customWidth="1"/>
    <col min="2058" max="2059" width="3.625" style="92" customWidth="1"/>
    <col min="2060" max="2061" width="3.875" style="92" customWidth="1"/>
    <col min="2062" max="2062" width="2.75" style="92" customWidth="1"/>
    <col min="2063" max="2063" width="4" style="92" customWidth="1"/>
    <col min="2064" max="2064" width="4.75" style="92" customWidth="1"/>
    <col min="2065" max="2065" width="8.125" style="92" customWidth="1"/>
    <col min="2066" max="2066" width="7.125" style="92" customWidth="1"/>
    <col min="2067" max="2067" width="8" style="92" customWidth="1"/>
    <col min="2068" max="2068" width="4.75" style="92" customWidth="1"/>
    <col min="2069" max="2069" width="7.25" style="92" customWidth="1"/>
    <col min="2070" max="2070" width="7.375" style="92" customWidth="1"/>
    <col min="2071" max="2072" width="6.375" style="92" customWidth="1"/>
    <col min="2073" max="2073" width="7.375" style="92" customWidth="1"/>
    <col min="2074" max="2074" width="4.125" style="92" customWidth="1"/>
    <col min="2075" max="2304" width="9" style="92"/>
    <col min="2305" max="2305" width="3" style="92" customWidth="1"/>
    <col min="2306" max="2306" width="8.25" style="92" customWidth="1"/>
    <col min="2307" max="2307" width="8" style="92" customWidth="1"/>
    <col min="2308" max="2308" width="5.5" style="92" customWidth="1"/>
    <col min="2309" max="2309" width="7.5" style="92" customWidth="1"/>
    <col min="2310" max="2310" width="4.375" style="92" customWidth="1"/>
    <col min="2311" max="2311" width="8" style="92" customWidth="1"/>
    <col min="2312" max="2312" width="3.625" style="92" customWidth="1"/>
    <col min="2313" max="2313" width="7.875" style="92" customWidth="1"/>
    <col min="2314" max="2315" width="3.625" style="92" customWidth="1"/>
    <col min="2316" max="2317" width="3.875" style="92" customWidth="1"/>
    <col min="2318" max="2318" width="2.75" style="92" customWidth="1"/>
    <col min="2319" max="2319" width="4" style="92" customWidth="1"/>
    <col min="2320" max="2320" width="4.75" style="92" customWidth="1"/>
    <col min="2321" max="2321" width="8.125" style="92" customWidth="1"/>
    <col min="2322" max="2322" width="7.125" style="92" customWidth="1"/>
    <col min="2323" max="2323" width="8" style="92" customWidth="1"/>
    <col min="2324" max="2324" width="4.75" style="92" customWidth="1"/>
    <col min="2325" max="2325" width="7.25" style="92" customWidth="1"/>
    <col min="2326" max="2326" width="7.375" style="92" customWidth="1"/>
    <col min="2327" max="2328" width="6.375" style="92" customWidth="1"/>
    <col min="2329" max="2329" width="7.375" style="92" customWidth="1"/>
    <col min="2330" max="2330" width="4.125" style="92" customWidth="1"/>
    <col min="2331" max="2560" width="9" style="92"/>
    <col min="2561" max="2561" width="3" style="92" customWidth="1"/>
    <col min="2562" max="2562" width="8.25" style="92" customWidth="1"/>
    <col min="2563" max="2563" width="8" style="92" customWidth="1"/>
    <col min="2564" max="2564" width="5.5" style="92" customWidth="1"/>
    <col min="2565" max="2565" width="7.5" style="92" customWidth="1"/>
    <col min="2566" max="2566" width="4.375" style="92" customWidth="1"/>
    <col min="2567" max="2567" width="8" style="92" customWidth="1"/>
    <col min="2568" max="2568" width="3.625" style="92" customWidth="1"/>
    <col min="2569" max="2569" width="7.875" style="92" customWidth="1"/>
    <col min="2570" max="2571" width="3.625" style="92" customWidth="1"/>
    <col min="2572" max="2573" width="3.875" style="92" customWidth="1"/>
    <col min="2574" max="2574" width="2.75" style="92" customWidth="1"/>
    <col min="2575" max="2575" width="4" style="92" customWidth="1"/>
    <col min="2576" max="2576" width="4.75" style="92" customWidth="1"/>
    <col min="2577" max="2577" width="8.125" style="92" customWidth="1"/>
    <col min="2578" max="2578" width="7.125" style="92" customWidth="1"/>
    <col min="2579" max="2579" width="8" style="92" customWidth="1"/>
    <col min="2580" max="2580" width="4.75" style="92" customWidth="1"/>
    <col min="2581" max="2581" width="7.25" style="92" customWidth="1"/>
    <col min="2582" max="2582" width="7.375" style="92" customWidth="1"/>
    <col min="2583" max="2584" width="6.375" style="92" customWidth="1"/>
    <col min="2585" max="2585" width="7.375" style="92" customWidth="1"/>
    <col min="2586" max="2586" width="4.125" style="92" customWidth="1"/>
    <col min="2587" max="2816" width="9" style="92"/>
    <col min="2817" max="2817" width="3" style="92" customWidth="1"/>
    <col min="2818" max="2818" width="8.25" style="92" customWidth="1"/>
    <col min="2819" max="2819" width="8" style="92" customWidth="1"/>
    <col min="2820" max="2820" width="5.5" style="92" customWidth="1"/>
    <col min="2821" max="2821" width="7.5" style="92" customWidth="1"/>
    <col min="2822" max="2822" width="4.375" style="92" customWidth="1"/>
    <col min="2823" max="2823" width="8" style="92" customWidth="1"/>
    <col min="2824" max="2824" width="3.625" style="92" customWidth="1"/>
    <col min="2825" max="2825" width="7.875" style="92" customWidth="1"/>
    <col min="2826" max="2827" width="3.625" style="92" customWidth="1"/>
    <col min="2828" max="2829" width="3.875" style="92" customWidth="1"/>
    <col min="2830" max="2830" width="2.75" style="92" customWidth="1"/>
    <col min="2831" max="2831" width="4" style="92" customWidth="1"/>
    <col min="2832" max="2832" width="4.75" style="92" customWidth="1"/>
    <col min="2833" max="2833" width="8.125" style="92" customWidth="1"/>
    <col min="2834" max="2834" width="7.125" style="92" customWidth="1"/>
    <col min="2835" max="2835" width="8" style="92" customWidth="1"/>
    <col min="2836" max="2836" width="4.75" style="92" customWidth="1"/>
    <col min="2837" max="2837" width="7.25" style="92" customWidth="1"/>
    <col min="2838" max="2838" width="7.375" style="92" customWidth="1"/>
    <col min="2839" max="2840" width="6.375" style="92" customWidth="1"/>
    <col min="2841" max="2841" width="7.375" style="92" customWidth="1"/>
    <col min="2842" max="2842" width="4.125" style="92" customWidth="1"/>
    <col min="2843" max="3072" width="9" style="92"/>
    <col min="3073" max="3073" width="3" style="92" customWidth="1"/>
    <col min="3074" max="3074" width="8.25" style="92" customWidth="1"/>
    <col min="3075" max="3075" width="8" style="92" customWidth="1"/>
    <col min="3076" max="3076" width="5.5" style="92" customWidth="1"/>
    <col min="3077" max="3077" width="7.5" style="92" customWidth="1"/>
    <col min="3078" max="3078" width="4.375" style="92" customWidth="1"/>
    <col min="3079" max="3079" width="8" style="92" customWidth="1"/>
    <col min="3080" max="3080" width="3.625" style="92" customWidth="1"/>
    <col min="3081" max="3081" width="7.875" style="92" customWidth="1"/>
    <col min="3082" max="3083" width="3.625" style="92" customWidth="1"/>
    <col min="3084" max="3085" width="3.875" style="92" customWidth="1"/>
    <col min="3086" max="3086" width="2.75" style="92" customWidth="1"/>
    <col min="3087" max="3087" width="4" style="92" customWidth="1"/>
    <col min="3088" max="3088" width="4.75" style="92" customWidth="1"/>
    <col min="3089" max="3089" width="8.125" style="92" customWidth="1"/>
    <col min="3090" max="3090" width="7.125" style="92" customWidth="1"/>
    <col min="3091" max="3091" width="8" style="92" customWidth="1"/>
    <col min="3092" max="3092" width="4.75" style="92" customWidth="1"/>
    <col min="3093" max="3093" width="7.25" style="92" customWidth="1"/>
    <col min="3094" max="3094" width="7.375" style="92" customWidth="1"/>
    <col min="3095" max="3096" width="6.375" style="92" customWidth="1"/>
    <col min="3097" max="3097" width="7.375" style="92" customWidth="1"/>
    <col min="3098" max="3098" width="4.125" style="92" customWidth="1"/>
    <col min="3099" max="3328" width="9" style="92"/>
    <col min="3329" max="3329" width="3" style="92" customWidth="1"/>
    <col min="3330" max="3330" width="8.25" style="92" customWidth="1"/>
    <col min="3331" max="3331" width="8" style="92" customWidth="1"/>
    <col min="3332" max="3332" width="5.5" style="92" customWidth="1"/>
    <col min="3333" max="3333" width="7.5" style="92" customWidth="1"/>
    <col min="3334" max="3334" width="4.375" style="92" customWidth="1"/>
    <col min="3335" max="3335" width="8" style="92" customWidth="1"/>
    <col min="3336" max="3336" width="3.625" style="92" customWidth="1"/>
    <col min="3337" max="3337" width="7.875" style="92" customWidth="1"/>
    <col min="3338" max="3339" width="3.625" style="92" customWidth="1"/>
    <col min="3340" max="3341" width="3.875" style="92" customWidth="1"/>
    <col min="3342" max="3342" width="2.75" style="92" customWidth="1"/>
    <col min="3343" max="3343" width="4" style="92" customWidth="1"/>
    <col min="3344" max="3344" width="4.75" style="92" customWidth="1"/>
    <col min="3345" max="3345" width="8.125" style="92" customWidth="1"/>
    <col min="3346" max="3346" width="7.125" style="92" customWidth="1"/>
    <col min="3347" max="3347" width="8" style="92" customWidth="1"/>
    <col min="3348" max="3348" width="4.75" style="92" customWidth="1"/>
    <col min="3349" max="3349" width="7.25" style="92" customWidth="1"/>
    <col min="3350" max="3350" width="7.375" style="92" customWidth="1"/>
    <col min="3351" max="3352" width="6.375" style="92" customWidth="1"/>
    <col min="3353" max="3353" width="7.375" style="92" customWidth="1"/>
    <col min="3354" max="3354" width="4.125" style="92" customWidth="1"/>
    <col min="3355" max="3584" width="9" style="92"/>
    <col min="3585" max="3585" width="3" style="92" customWidth="1"/>
    <col min="3586" max="3586" width="8.25" style="92" customWidth="1"/>
    <col min="3587" max="3587" width="8" style="92" customWidth="1"/>
    <col min="3588" max="3588" width="5.5" style="92" customWidth="1"/>
    <col min="3589" max="3589" width="7.5" style="92" customWidth="1"/>
    <col min="3590" max="3590" width="4.375" style="92" customWidth="1"/>
    <col min="3591" max="3591" width="8" style="92" customWidth="1"/>
    <col min="3592" max="3592" width="3.625" style="92" customWidth="1"/>
    <col min="3593" max="3593" width="7.875" style="92" customWidth="1"/>
    <col min="3594" max="3595" width="3.625" style="92" customWidth="1"/>
    <col min="3596" max="3597" width="3.875" style="92" customWidth="1"/>
    <col min="3598" max="3598" width="2.75" style="92" customWidth="1"/>
    <col min="3599" max="3599" width="4" style="92" customWidth="1"/>
    <col min="3600" max="3600" width="4.75" style="92" customWidth="1"/>
    <col min="3601" max="3601" width="8.125" style="92" customWidth="1"/>
    <col min="3602" max="3602" width="7.125" style="92" customWidth="1"/>
    <col min="3603" max="3603" width="8" style="92" customWidth="1"/>
    <col min="3604" max="3604" width="4.75" style="92" customWidth="1"/>
    <col min="3605" max="3605" width="7.25" style="92" customWidth="1"/>
    <col min="3606" max="3606" width="7.375" style="92" customWidth="1"/>
    <col min="3607" max="3608" width="6.375" style="92" customWidth="1"/>
    <col min="3609" max="3609" width="7.375" style="92" customWidth="1"/>
    <col min="3610" max="3610" width="4.125" style="92" customWidth="1"/>
    <col min="3611" max="3840" width="9" style="92"/>
    <col min="3841" max="3841" width="3" style="92" customWidth="1"/>
    <col min="3842" max="3842" width="8.25" style="92" customWidth="1"/>
    <col min="3843" max="3843" width="8" style="92" customWidth="1"/>
    <col min="3844" max="3844" width="5.5" style="92" customWidth="1"/>
    <col min="3845" max="3845" width="7.5" style="92" customWidth="1"/>
    <col min="3846" max="3846" width="4.375" style="92" customWidth="1"/>
    <col min="3847" max="3847" width="8" style="92" customWidth="1"/>
    <col min="3848" max="3848" width="3.625" style="92" customWidth="1"/>
    <col min="3849" max="3849" width="7.875" style="92" customWidth="1"/>
    <col min="3850" max="3851" width="3.625" style="92" customWidth="1"/>
    <col min="3852" max="3853" width="3.875" style="92" customWidth="1"/>
    <col min="3854" max="3854" width="2.75" style="92" customWidth="1"/>
    <col min="3855" max="3855" width="4" style="92" customWidth="1"/>
    <col min="3856" max="3856" width="4.75" style="92" customWidth="1"/>
    <col min="3857" max="3857" width="8.125" style="92" customWidth="1"/>
    <col min="3858" max="3858" width="7.125" style="92" customWidth="1"/>
    <col min="3859" max="3859" width="8" style="92" customWidth="1"/>
    <col min="3860" max="3860" width="4.75" style="92" customWidth="1"/>
    <col min="3861" max="3861" width="7.25" style="92" customWidth="1"/>
    <col min="3862" max="3862" width="7.375" style="92" customWidth="1"/>
    <col min="3863" max="3864" width="6.375" style="92" customWidth="1"/>
    <col min="3865" max="3865" width="7.375" style="92" customWidth="1"/>
    <col min="3866" max="3866" width="4.125" style="92" customWidth="1"/>
    <col min="3867" max="4096" width="9" style="92"/>
    <col min="4097" max="4097" width="3" style="92" customWidth="1"/>
    <col min="4098" max="4098" width="8.25" style="92" customWidth="1"/>
    <col min="4099" max="4099" width="8" style="92" customWidth="1"/>
    <col min="4100" max="4100" width="5.5" style="92" customWidth="1"/>
    <col min="4101" max="4101" width="7.5" style="92" customWidth="1"/>
    <col min="4102" max="4102" width="4.375" style="92" customWidth="1"/>
    <col min="4103" max="4103" width="8" style="92" customWidth="1"/>
    <col min="4104" max="4104" width="3.625" style="92" customWidth="1"/>
    <col min="4105" max="4105" width="7.875" style="92" customWidth="1"/>
    <col min="4106" max="4107" width="3.625" style="92" customWidth="1"/>
    <col min="4108" max="4109" width="3.875" style="92" customWidth="1"/>
    <col min="4110" max="4110" width="2.75" style="92" customWidth="1"/>
    <col min="4111" max="4111" width="4" style="92" customWidth="1"/>
    <col min="4112" max="4112" width="4.75" style="92" customWidth="1"/>
    <col min="4113" max="4113" width="8.125" style="92" customWidth="1"/>
    <col min="4114" max="4114" width="7.125" style="92" customWidth="1"/>
    <col min="4115" max="4115" width="8" style="92" customWidth="1"/>
    <col min="4116" max="4116" width="4.75" style="92" customWidth="1"/>
    <col min="4117" max="4117" width="7.25" style="92" customWidth="1"/>
    <col min="4118" max="4118" width="7.375" style="92" customWidth="1"/>
    <col min="4119" max="4120" width="6.375" style="92" customWidth="1"/>
    <col min="4121" max="4121" width="7.375" style="92" customWidth="1"/>
    <col min="4122" max="4122" width="4.125" style="92" customWidth="1"/>
    <col min="4123" max="4352" width="9" style="92"/>
    <col min="4353" max="4353" width="3" style="92" customWidth="1"/>
    <col min="4354" max="4354" width="8.25" style="92" customWidth="1"/>
    <col min="4355" max="4355" width="8" style="92" customWidth="1"/>
    <col min="4356" max="4356" width="5.5" style="92" customWidth="1"/>
    <col min="4357" max="4357" width="7.5" style="92" customWidth="1"/>
    <col min="4358" max="4358" width="4.375" style="92" customWidth="1"/>
    <col min="4359" max="4359" width="8" style="92" customWidth="1"/>
    <col min="4360" max="4360" width="3.625" style="92" customWidth="1"/>
    <col min="4361" max="4361" width="7.875" style="92" customWidth="1"/>
    <col min="4362" max="4363" width="3.625" style="92" customWidth="1"/>
    <col min="4364" max="4365" width="3.875" style="92" customWidth="1"/>
    <col min="4366" max="4366" width="2.75" style="92" customWidth="1"/>
    <col min="4367" max="4367" width="4" style="92" customWidth="1"/>
    <col min="4368" max="4368" width="4.75" style="92" customWidth="1"/>
    <col min="4369" max="4369" width="8.125" style="92" customWidth="1"/>
    <col min="4370" max="4370" width="7.125" style="92" customWidth="1"/>
    <col min="4371" max="4371" width="8" style="92" customWidth="1"/>
    <col min="4372" max="4372" width="4.75" style="92" customWidth="1"/>
    <col min="4373" max="4373" width="7.25" style="92" customWidth="1"/>
    <col min="4374" max="4374" width="7.375" style="92" customWidth="1"/>
    <col min="4375" max="4376" width="6.375" style="92" customWidth="1"/>
    <col min="4377" max="4377" width="7.375" style="92" customWidth="1"/>
    <col min="4378" max="4378" width="4.125" style="92" customWidth="1"/>
    <col min="4379" max="4608" width="9" style="92"/>
    <col min="4609" max="4609" width="3" style="92" customWidth="1"/>
    <col min="4610" max="4610" width="8.25" style="92" customWidth="1"/>
    <col min="4611" max="4611" width="8" style="92" customWidth="1"/>
    <col min="4612" max="4612" width="5.5" style="92" customWidth="1"/>
    <col min="4613" max="4613" width="7.5" style="92" customWidth="1"/>
    <col min="4614" max="4614" width="4.375" style="92" customWidth="1"/>
    <col min="4615" max="4615" width="8" style="92" customWidth="1"/>
    <col min="4616" max="4616" width="3.625" style="92" customWidth="1"/>
    <col min="4617" max="4617" width="7.875" style="92" customWidth="1"/>
    <col min="4618" max="4619" width="3.625" style="92" customWidth="1"/>
    <col min="4620" max="4621" width="3.875" style="92" customWidth="1"/>
    <col min="4622" max="4622" width="2.75" style="92" customWidth="1"/>
    <col min="4623" max="4623" width="4" style="92" customWidth="1"/>
    <col min="4624" max="4624" width="4.75" style="92" customWidth="1"/>
    <col min="4625" max="4625" width="8.125" style="92" customWidth="1"/>
    <col min="4626" max="4626" width="7.125" style="92" customWidth="1"/>
    <col min="4627" max="4627" width="8" style="92" customWidth="1"/>
    <col min="4628" max="4628" width="4.75" style="92" customWidth="1"/>
    <col min="4629" max="4629" width="7.25" style="92" customWidth="1"/>
    <col min="4630" max="4630" width="7.375" style="92" customWidth="1"/>
    <col min="4631" max="4632" width="6.375" style="92" customWidth="1"/>
    <col min="4633" max="4633" width="7.375" style="92" customWidth="1"/>
    <col min="4634" max="4634" width="4.125" style="92" customWidth="1"/>
    <col min="4635" max="4864" width="9" style="92"/>
    <col min="4865" max="4865" width="3" style="92" customWidth="1"/>
    <col min="4866" max="4866" width="8.25" style="92" customWidth="1"/>
    <col min="4867" max="4867" width="8" style="92" customWidth="1"/>
    <col min="4868" max="4868" width="5.5" style="92" customWidth="1"/>
    <col min="4869" max="4869" width="7.5" style="92" customWidth="1"/>
    <col min="4870" max="4870" width="4.375" style="92" customWidth="1"/>
    <col min="4871" max="4871" width="8" style="92" customWidth="1"/>
    <col min="4872" max="4872" width="3.625" style="92" customWidth="1"/>
    <col min="4873" max="4873" width="7.875" style="92" customWidth="1"/>
    <col min="4874" max="4875" width="3.625" style="92" customWidth="1"/>
    <col min="4876" max="4877" width="3.875" style="92" customWidth="1"/>
    <col min="4878" max="4878" width="2.75" style="92" customWidth="1"/>
    <col min="4879" max="4879" width="4" style="92" customWidth="1"/>
    <col min="4880" max="4880" width="4.75" style="92" customWidth="1"/>
    <col min="4881" max="4881" width="8.125" style="92" customWidth="1"/>
    <col min="4882" max="4882" width="7.125" style="92" customWidth="1"/>
    <col min="4883" max="4883" width="8" style="92" customWidth="1"/>
    <col min="4884" max="4884" width="4.75" style="92" customWidth="1"/>
    <col min="4885" max="4885" width="7.25" style="92" customWidth="1"/>
    <col min="4886" max="4886" width="7.375" style="92" customWidth="1"/>
    <col min="4887" max="4888" width="6.375" style="92" customWidth="1"/>
    <col min="4889" max="4889" width="7.375" style="92" customWidth="1"/>
    <col min="4890" max="4890" width="4.125" style="92" customWidth="1"/>
    <col min="4891" max="5120" width="9" style="92"/>
    <col min="5121" max="5121" width="3" style="92" customWidth="1"/>
    <col min="5122" max="5122" width="8.25" style="92" customWidth="1"/>
    <col min="5123" max="5123" width="8" style="92" customWidth="1"/>
    <col min="5124" max="5124" width="5.5" style="92" customWidth="1"/>
    <col min="5125" max="5125" width="7.5" style="92" customWidth="1"/>
    <col min="5126" max="5126" width="4.375" style="92" customWidth="1"/>
    <col min="5127" max="5127" width="8" style="92" customWidth="1"/>
    <col min="5128" max="5128" width="3.625" style="92" customWidth="1"/>
    <col min="5129" max="5129" width="7.875" style="92" customWidth="1"/>
    <col min="5130" max="5131" width="3.625" style="92" customWidth="1"/>
    <col min="5132" max="5133" width="3.875" style="92" customWidth="1"/>
    <col min="5134" max="5134" width="2.75" style="92" customWidth="1"/>
    <col min="5135" max="5135" width="4" style="92" customWidth="1"/>
    <col min="5136" max="5136" width="4.75" style="92" customWidth="1"/>
    <col min="5137" max="5137" width="8.125" style="92" customWidth="1"/>
    <col min="5138" max="5138" width="7.125" style="92" customWidth="1"/>
    <col min="5139" max="5139" width="8" style="92" customWidth="1"/>
    <col min="5140" max="5140" width="4.75" style="92" customWidth="1"/>
    <col min="5141" max="5141" width="7.25" style="92" customWidth="1"/>
    <col min="5142" max="5142" width="7.375" style="92" customWidth="1"/>
    <col min="5143" max="5144" width="6.375" style="92" customWidth="1"/>
    <col min="5145" max="5145" width="7.375" style="92" customWidth="1"/>
    <col min="5146" max="5146" width="4.125" style="92" customWidth="1"/>
    <col min="5147" max="5376" width="9" style="92"/>
    <col min="5377" max="5377" width="3" style="92" customWidth="1"/>
    <col min="5378" max="5378" width="8.25" style="92" customWidth="1"/>
    <col min="5379" max="5379" width="8" style="92" customWidth="1"/>
    <col min="5380" max="5380" width="5.5" style="92" customWidth="1"/>
    <col min="5381" max="5381" width="7.5" style="92" customWidth="1"/>
    <col min="5382" max="5382" width="4.375" style="92" customWidth="1"/>
    <col min="5383" max="5383" width="8" style="92" customWidth="1"/>
    <col min="5384" max="5384" width="3.625" style="92" customWidth="1"/>
    <col min="5385" max="5385" width="7.875" style="92" customWidth="1"/>
    <col min="5386" max="5387" width="3.625" style="92" customWidth="1"/>
    <col min="5388" max="5389" width="3.875" style="92" customWidth="1"/>
    <col min="5390" max="5390" width="2.75" style="92" customWidth="1"/>
    <col min="5391" max="5391" width="4" style="92" customWidth="1"/>
    <col min="5392" max="5392" width="4.75" style="92" customWidth="1"/>
    <col min="5393" max="5393" width="8.125" style="92" customWidth="1"/>
    <col min="5394" max="5394" width="7.125" style="92" customWidth="1"/>
    <col min="5395" max="5395" width="8" style="92" customWidth="1"/>
    <col min="5396" max="5396" width="4.75" style="92" customWidth="1"/>
    <col min="5397" max="5397" width="7.25" style="92" customWidth="1"/>
    <col min="5398" max="5398" width="7.375" style="92" customWidth="1"/>
    <col min="5399" max="5400" width="6.375" style="92" customWidth="1"/>
    <col min="5401" max="5401" width="7.375" style="92" customWidth="1"/>
    <col min="5402" max="5402" width="4.125" style="92" customWidth="1"/>
    <col min="5403" max="5632" width="9" style="92"/>
    <col min="5633" max="5633" width="3" style="92" customWidth="1"/>
    <col min="5634" max="5634" width="8.25" style="92" customWidth="1"/>
    <col min="5635" max="5635" width="8" style="92" customWidth="1"/>
    <col min="5636" max="5636" width="5.5" style="92" customWidth="1"/>
    <col min="5637" max="5637" width="7.5" style="92" customWidth="1"/>
    <col min="5638" max="5638" width="4.375" style="92" customWidth="1"/>
    <col min="5639" max="5639" width="8" style="92" customWidth="1"/>
    <col min="5640" max="5640" width="3.625" style="92" customWidth="1"/>
    <col min="5641" max="5641" width="7.875" style="92" customWidth="1"/>
    <col min="5642" max="5643" width="3.625" style="92" customWidth="1"/>
    <col min="5644" max="5645" width="3.875" style="92" customWidth="1"/>
    <col min="5646" max="5646" width="2.75" style="92" customWidth="1"/>
    <col min="5647" max="5647" width="4" style="92" customWidth="1"/>
    <col min="5648" max="5648" width="4.75" style="92" customWidth="1"/>
    <col min="5649" max="5649" width="8.125" style="92" customWidth="1"/>
    <col min="5650" max="5650" width="7.125" style="92" customWidth="1"/>
    <col min="5651" max="5651" width="8" style="92" customWidth="1"/>
    <col min="5652" max="5652" width="4.75" style="92" customWidth="1"/>
    <col min="5653" max="5653" width="7.25" style="92" customWidth="1"/>
    <col min="5654" max="5654" width="7.375" style="92" customWidth="1"/>
    <col min="5655" max="5656" width="6.375" style="92" customWidth="1"/>
    <col min="5657" max="5657" width="7.375" style="92" customWidth="1"/>
    <col min="5658" max="5658" width="4.125" style="92" customWidth="1"/>
    <col min="5659" max="5888" width="9" style="92"/>
    <col min="5889" max="5889" width="3" style="92" customWidth="1"/>
    <col min="5890" max="5890" width="8.25" style="92" customWidth="1"/>
    <col min="5891" max="5891" width="8" style="92" customWidth="1"/>
    <col min="5892" max="5892" width="5.5" style="92" customWidth="1"/>
    <col min="5893" max="5893" width="7.5" style="92" customWidth="1"/>
    <col min="5894" max="5894" width="4.375" style="92" customWidth="1"/>
    <col min="5895" max="5895" width="8" style="92" customWidth="1"/>
    <col min="5896" max="5896" width="3.625" style="92" customWidth="1"/>
    <col min="5897" max="5897" width="7.875" style="92" customWidth="1"/>
    <col min="5898" max="5899" width="3.625" style="92" customWidth="1"/>
    <col min="5900" max="5901" width="3.875" style="92" customWidth="1"/>
    <col min="5902" max="5902" width="2.75" style="92" customWidth="1"/>
    <col min="5903" max="5903" width="4" style="92" customWidth="1"/>
    <col min="5904" max="5904" width="4.75" style="92" customWidth="1"/>
    <col min="5905" max="5905" width="8.125" style="92" customWidth="1"/>
    <col min="5906" max="5906" width="7.125" style="92" customWidth="1"/>
    <col min="5907" max="5907" width="8" style="92" customWidth="1"/>
    <col min="5908" max="5908" width="4.75" style="92" customWidth="1"/>
    <col min="5909" max="5909" width="7.25" style="92" customWidth="1"/>
    <col min="5910" max="5910" width="7.375" style="92" customWidth="1"/>
    <col min="5911" max="5912" width="6.375" style="92" customWidth="1"/>
    <col min="5913" max="5913" width="7.375" style="92" customWidth="1"/>
    <col min="5914" max="5914" width="4.125" style="92" customWidth="1"/>
    <col min="5915" max="6144" width="9" style="92"/>
    <col min="6145" max="6145" width="3" style="92" customWidth="1"/>
    <col min="6146" max="6146" width="8.25" style="92" customWidth="1"/>
    <col min="6147" max="6147" width="8" style="92" customWidth="1"/>
    <col min="6148" max="6148" width="5.5" style="92" customWidth="1"/>
    <col min="6149" max="6149" width="7.5" style="92" customWidth="1"/>
    <col min="6150" max="6150" width="4.375" style="92" customWidth="1"/>
    <col min="6151" max="6151" width="8" style="92" customWidth="1"/>
    <col min="6152" max="6152" width="3.625" style="92" customWidth="1"/>
    <col min="6153" max="6153" width="7.875" style="92" customWidth="1"/>
    <col min="6154" max="6155" width="3.625" style="92" customWidth="1"/>
    <col min="6156" max="6157" width="3.875" style="92" customWidth="1"/>
    <col min="6158" max="6158" width="2.75" style="92" customWidth="1"/>
    <col min="6159" max="6159" width="4" style="92" customWidth="1"/>
    <col min="6160" max="6160" width="4.75" style="92" customWidth="1"/>
    <col min="6161" max="6161" width="8.125" style="92" customWidth="1"/>
    <col min="6162" max="6162" width="7.125" style="92" customWidth="1"/>
    <col min="6163" max="6163" width="8" style="92" customWidth="1"/>
    <col min="6164" max="6164" width="4.75" style="92" customWidth="1"/>
    <col min="6165" max="6165" width="7.25" style="92" customWidth="1"/>
    <col min="6166" max="6166" width="7.375" style="92" customWidth="1"/>
    <col min="6167" max="6168" width="6.375" style="92" customWidth="1"/>
    <col min="6169" max="6169" width="7.375" style="92" customWidth="1"/>
    <col min="6170" max="6170" width="4.125" style="92" customWidth="1"/>
    <col min="6171" max="6400" width="9" style="92"/>
    <col min="6401" max="6401" width="3" style="92" customWidth="1"/>
    <col min="6402" max="6402" width="8.25" style="92" customWidth="1"/>
    <col min="6403" max="6403" width="8" style="92" customWidth="1"/>
    <col min="6404" max="6404" width="5.5" style="92" customWidth="1"/>
    <col min="6405" max="6405" width="7.5" style="92" customWidth="1"/>
    <col min="6406" max="6406" width="4.375" style="92" customWidth="1"/>
    <col min="6407" max="6407" width="8" style="92" customWidth="1"/>
    <col min="6408" max="6408" width="3.625" style="92" customWidth="1"/>
    <col min="6409" max="6409" width="7.875" style="92" customWidth="1"/>
    <col min="6410" max="6411" width="3.625" style="92" customWidth="1"/>
    <col min="6412" max="6413" width="3.875" style="92" customWidth="1"/>
    <col min="6414" max="6414" width="2.75" style="92" customWidth="1"/>
    <col min="6415" max="6415" width="4" style="92" customWidth="1"/>
    <col min="6416" max="6416" width="4.75" style="92" customWidth="1"/>
    <col min="6417" max="6417" width="8.125" style="92" customWidth="1"/>
    <col min="6418" max="6418" width="7.125" style="92" customWidth="1"/>
    <col min="6419" max="6419" width="8" style="92" customWidth="1"/>
    <col min="6420" max="6420" width="4.75" style="92" customWidth="1"/>
    <col min="6421" max="6421" width="7.25" style="92" customWidth="1"/>
    <col min="6422" max="6422" width="7.375" style="92" customWidth="1"/>
    <col min="6423" max="6424" width="6.375" style="92" customWidth="1"/>
    <col min="6425" max="6425" width="7.375" style="92" customWidth="1"/>
    <col min="6426" max="6426" width="4.125" style="92" customWidth="1"/>
    <col min="6427" max="6656" width="9" style="92"/>
    <col min="6657" max="6657" width="3" style="92" customWidth="1"/>
    <col min="6658" max="6658" width="8.25" style="92" customWidth="1"/>
    <col min="6659" max="6659" width="8" style="92" customWidth="1"/>
    <col min="6660" max="6660" width="5.5" style="92" customWidth="1"/>
    <col min="6661" max="6661" width="7.5" style="92" customWidth="1"/>
    <col min="6662" max="6662" width="4.375" style="92" customWidth="1"/>
    <col min="6663" max="6663" width="8" style="92" customWidth="1"/>
    <col min="6664" max="6664" width="3.625" style="92" customWidth="1"/>
    <col min="6665" max="6665" width="7.875" style="92" customWidth="1"/>
    <col min="6666" max="6667" width="3.625" style="92" customWidth="1"/>
    <col min="6668" max="6669" width="3.875" style="92" customWidth="1"/>
    <col min="6670" max="6670" width="2.75" style="92" customWidth="1"/>
    <col min="6671" max="6671" width="4" style="92" customWidth="1"/>
    <col min="6672" max="6672" width="4.75" style="92" customWidth="1"/>
    <col min="6673" max="6673" width="8.125" style="92" customWidth="1"/>
    <col min="6674" max="6674" width="7.125" style="92" customWidth="1"/>
    <col min="6675" max="6675" width="8" style="92" customWidth="1"/>
    <col min="6676" max="6676" width="4.75" style="92" customWidth="1"/>
    <col min="6677" max="6677" width="7.25" style="92" customWidth="1"/>
    <col min="6678" max="6678" width="7.375" style="92" customWidth="1"/>
    <col min="6679" max="6680" width="6.375" style="92" customWidth="1"/>
    <col min="6681" max="6681" width="7.375" style="92" customWidth="1"/>
    <col min="6682" max="6682" width="4.125" style="92" customWidth="1"/>
    <col min="6683" max="6912" width="9" style="92"/>
    <col min="6913" max="6913" width="3" style="92" customWidth="1"/>
    <col min="6914" max="6914" width="8.25" style="92" customWidth="1"/>
    <col min="6915" max="6915" width="8" style="92" customWidth="1"/>
    <col min="6916" max="6916" width="5.5" style="92" customWidth="1"/>
    <col min="6917" max="6917" width="7.5" style="92" customWidth="1"/>
    <col min="6918" max="6918" width="4.375" style="92" customWidth="1"/>
    <col min="6919" max="6919" width="8" style="92" customWidth="1"/>
    <col min="6920" max="6920" width="3.625" style="92" customWidth="1"/>
    <col min="6921" max="6921" width="7.875" style="92" customWidth="1"/>
    <col min="6922" max="6923" width="3.625" style="92" customWidth="1"/>
    <col min="6924" max="6925" width="3.875" style="92" customWidth="1"/>
    <col min="6926" max="6926" width="2.75" style="92" customWidth="1"/>
    <col min="6927" max="6927" width="4" style="92" customWidth="1"/>
    <col min="6928" max="6928" width="4.75" style="92" customWidth="1"/>
    <col min="6929" max="6929" width="8.125" style="92" customWidth="1"/>
    <col min="6930" max="6930" width="7.125" style="92" customWidth="1"/>
    <col min="6931" max="6931" width="8" style="92" customWidth="1"/>
    <col min="6932" max="6932" width="4.75" style="92" customWidth="1"/>
    <col min="6933" max="6933" width="7.25" style="92" customWidth="1"/>
    <col min="6934" max="6934" width="7.375" style="92" customWidth="1"/>
    <col min="6935" max="6936" width="6.375" style="92" customWidth="1"/>
    <col min="6937" max="6937" width="7.375" style="92" customWidth="1"/>
    <col min="6938" max="6938" width="4.125" style="92" customWidth="1"/>
    <col min="6939" max="7168" width="9" style="92"/>
    <col min="7169" max="7169" width="3" style="92" customWidth="1"/>
    <col min="7170" max="7170" width="8.25" style="92" customWidth="1"/>
    <col min="7171" max="7171" width="8" style="92" customWidth="1"/>
    <col min="7172" max="7172" width="5.5" style="92" customWidth="1"/>
    <col min="7173" max="7173" width="7.5" style="92" customWidth="1"/>
    <col min="7174" max="7174" width="4.375" style="92" customWidth="1"/>
    <col min="7175" max="7175" width="8" style="92" customWidth="1"/>
    <col min="7176" max="7176" width="3.625" style="92" customWidth="1"/>
    <col min="7177" max="7177" width="7.875" style="92" customWidth="1"/>
    <col min="7178" max="7179" width="3.625" style="92" customWidth="1"/>
    <col min="7180" max="7181" width="3.875" style="92" customWidth="1"/>
    <col min="7182" max="7182" width="2.75" style="92" customWidth="1"/>
    <col min="7183" max="7183" width="4" style="92" customWidth="1"/>
    <col min="7184" max="7184" width="4.75" style="92" customWidth="1"/>
    <col min="7185" max="7185" width="8.125" style="92" customWidth="1"/>
    <col min="7186" max="7186" width="7.125" style="92" customWidth="1"/>
    <col min="7187" max="7187" width="8" style="92" customWidth="1"/>
    <col min="7188" max="7188" width="4.75" style="92" customWidth="1"/>
    <col min="7189" max="7189" width="7.25" style="92" customWidth="1"/>
    <col min="7190" max="7190" width="7.375" style="92" customWidth="1"/>
    <col min="7191" max="7192" width="6.375" style="92" customWidth="1"/>
    <col min="7193" max="7193" width="7.375" style="92" customWidth="1"/>
    <col min="7194" max="7194" width="4.125" style="92" customWidth="1"/>
    <col min="7195" max="7424" width="9" style="92"/>
    <col min="7425" max="7425" width="3" style="92" customWidth="1"/>
    <col min="7426" max="7426" width="8.25" style="92" customWidth="1"/>
    <col min="7427" max="7427" width="8" style="92" customWidth="1"/>
    <col min="7428" max="7428" width="5.5" style="92" customWidth="1"/>
    <col min="7429" max="7429" width="7.5" style="92" customWidth="1"/>
    <col min="7430" max="7430" width="4.375" style="92" customWidth="1"/>
    <col min="7431" max="7431" width="8" style="92" customWidth="1"/>
    <col min="7432" max="7432" width="3.625" style="92" customWidth="1"/>
    <col min="7433" max="7433" width="7.875" style="92" customWidth="1"/>
    <col min="7434" max="7435" width="3.625" style="92" customWidth="1"/>
    <col min="7436" max="7437" width="3.875" style="92" customWidth="1"/>
    <col min="7438" max="7438" width="2.75" style="92" customWidth="1"/>
    <col min="7439" max="7439" width="4" style="92" customWidth="1"/>
    <col min="7440" max="7440" width="4.75" style="92" customWidth="1"/>
    <col min="7441" max="7441" width="8.125" style="92" customWidth="1"/>
    <col min="7442" max="7442" width="7.125" style="92" customWidth="1"/>
    <col min="7443" max="7443" width="8" style="92" customWidth="1"/>
    <col min="7444" max="7444" width="4.75" style="92" customWidth="1"/>
    <col min="7445" max="7445" width="7.25" style="92" customWidth="1"/>
    <col min="7446" max="7446" width="7.375" style="92" customWidth="1"/>
    <col min="7447" max="7448" width="6.375" style="92" customWidth="1"/>
    <col min="7449" max="7449" width="7.375" style="92" customWidth="1"/>
    <col min="7450" max="7450" width="4.125" style="92" customWidth="1"/>
    <col min="7451" max="7680" width="9" style="92"/>
    <col min="7681" max="7681" width="3" style="92" customWidth="1"/>
    <col min="7682" max="7682" width="8.25" style="92" customWidth="1"/>
    <col min="7683" max="7683" width="8" style="92" customWidth="1"/>
    <col min="7684" max="7684" width="5.5" style="92" customWidth="1"/>
    <col min="7685" max="7685" width="7.5" style="92" customWidth="1"/>
    <col min="7686" max="7686" width="4.375" style="92" customWidth="1"/>
    <col min="7687" max="7687" width="8" style="92" customWidth="1"/>
    <col min="7688" max="7688" width="3.625" style="92" customWidth="1"/>
    <col min="7689" max="7689" width="7.875" style="92" customWidth="1"/>
    <col min="7690" max="7691" width="3.625" style="92" customWidth="1"/>
    <col min="7692" max="7693" width="3.875" style="92" customWidth="1"/>
    <col min="7694" max="7694" width="2.75" style="92" customWidth="1"/>
    <col min="7695" max="7695" width="4" style="92" customWidth="1"/>
    <col min="7696" max="7696" width="4.75" style="92" customWidth="1"/>
    <col min="7697" max="7697" width="8.125" style="92" customWidth="1"/>
    <col min="7698" max="7698" width="7.125" style="92" customWidth="1"/>
    <col min="7699" max="7699" width="8" style="92" customWidth="1"/>
    <col min="7700" max="7700" width="4.75" style="92" customWidth="1"/>
    <col min="7701" max="7701" width="7.25" style="92" customWidth="1"/>
    <col min="7702" max="7702" width="7.375" style="92" customWidth="1"/>
    <col min="7703" max="7704" width="6.375" style="92" customWidth="1"/>
    <col min="7705" max="7705" width="7.375" style="92" customWidth="1"/>
    <col min="7706" max="7706" width="4.125" style="92" customWidth="1"/>
    <col min="7707" max="7936" width="9" style="92"/>
    <col min="7937" max="7937" width="3" style="92" customWidth="1"/>
    <col min="7938" max="7938" width="8.25" style="92" customWidth="1"/>
    <col min="7939" max="7939" width="8" style="92" customWidth="1"/>
    <col min="7940" max="7940" width="5.5" style="92" customWidth="1"/>
    <col min="7941" max="7941" width="7.5" style="92" customWidth="1"/>
    <col min="7942" max="7942" width="4.375" style="92" customWidth="1"/>
    <col min="7943" max="7943" width="8" style="92" customWidth="1"/>
    <col min="7944" max="7944" width="3.625" style="92" customWidth="1"/>
    <col min="7945" max="7945" width="7.875" style="92" customWidth="1"/>
    <col min="7946" max="7947" width="3.625" style="92" customWidth="1"/>
    <col min="7948" max="7949" width="3.875" style="92" customWidth="1"/>
    <col min="7950" max="7950" width="2.75" style="92" customWidth="1"/>
    <col min="7951" max="7951" width="4" style="92" customWidth="1"/>
    <col min="7952" max="7952" width="4.75" style="92" customWidth="1"/>
    <col min="7953" max="7953" width="8.125" style="92" customWidth="1"/>
    <col min="7954" max="7954" width="7.125" style="92" customWidth="1"/>
    <col min="7955" max="7955" width="8" style="92" customWidth="1"/>
    <col min="7956" max="7956" width="4.75" style="92" customWidth="1"/>
    <col min="7957" max="7957" width="7.25" style="92" customWidth="1"/>
    <col min="7958" max="7958" width="7.375" style="92" customWidth="1"/>
    <col min="7959" max="7960" width="6.375" style="92" customWidth="1"/>
    <col min="7961" max="7961" width="7.375" style="92" customWidth="1"/>
    <col min="7962" max="7962" width="4.125" style="92" customWidth="1"/>
    <col min="7963" max="8192" width="9" style="92"/>
    <col min="8193" max="8193" width="3" style="92" customWidth="1"/>
    <col min="8194" max="8194" width="8.25" style="92" customWidth="1"/>
    <col min="8195" max="8195" width="8" style="92" customWidth="1"/>
    <col min="8196" max="8196" width="5.5" style="92" customWidth="1"/>
    <col min="8197" max="8197" width="7.5" style="92" customWidth="1"/>
    <col min="8198" max="8198" width="4.375" style="92" customWidth="1"/>
    <col min="8199" max="8199" width="8" style="92" customWidth="1"/>
    <col min="8200" max="8200" width="3.625" style="92" customWidth="1"/>
    <col min="8201" max="8201" width="7.875" style="92" customWidth="1"/>
    <col min="8202" max="8203" width="3.625" style="92" customWidth="1"/>
    <col min="8204" max="8205" width="3.875" style="92" customWidth="1"/>
    <col min="8206" max="8206" width="2.75" style="92" customWidth="1"/>
    <col min="8207" max="8207" width="4" style="92" customWidth="1"/>
    <col min="8208" max="8208" width="4.75" style="92" customWidth="1"/>
    <col min="8209" max="8209" width="8.125" style="92" customWidth="1"/>
    <col min="8210" max="8210" width="7.125" style="92" customWidth="1"/>
    <col min="8211" max="8211" width="8" style="92" customWidth="1"/>
    <col min="8212" max="8212" width="4.75" style="92" customWidth="1"/>
    <col min="8213" max="8213" width="7.25" style="92" customWidth="1"/>
    <col min="8214" max="8214" width="7.375" style="92" customWidth="1"/>
    <col min="8215" max="8216" width="6.375" style="92" customWidth="1"/>
    <col min="8217" max="8217" width="7.375" style="92" customWidth="1"/>
    <col min="8218" max="8218" width="4.125" style="92" customWidth="1"/>
    <col min="8219" max="8448" width="9" style="92"/>
    <col min="8449" max="8449" width="3" style="92" customWidth="1"/>
    <col min="8450" max="8450" width="8.25" style="92" customWidth="1"/>
    <col min="8451" max="8451" width="8" style="92" customWidth="1"/>
    <col min="8452" max="8452" width="5.5" style="92" customWidth="1"/>
    <col min="8453" max="8453" width="7.5" style="92" customWidth="1"/>
    <col min="8454" max="8454" width="4.375" style="92" customWidth="1"/>
    <col min="8455" max="8455" width="8" style="92" customWidth="1"/>
    <col min="8456" max="8456" width="3.625" style="92" customWidth="1"/>
    <col min="8457" max="8457" width="7.875" style="92" customWidth="1"/>
    <col min="8458" max="8459" width="3.625" style="92" customWidth="1"/>
    <col min="8460" max="8461" width="3.875" style="92" customWidth="1"/>
    <col min="8462" max="8462" width="2.75" style="92" customWidth="1"/>
    <col min="8463" max="8463" width="4" style="92" customWidth="1"/>
    <col min="8464" max="8464" width="4.75" style="92" customWidth="1"/>
    <col min="8465" max="8465" width="8.125" style="92" customWidth="1"/>
    <col min="8466" max="8466" width="7.125" style="92" customWidth="1"/>
    <col min="8467" max="8467" width="8" style="92" customWidth="1"/>
    <col min="8468" max="8468" width="4.75" style="92" customWidth="1"/>
    <col min="8469" max="8469" width="7.25" style="92" customWidth="1"/>
    <col min="8470" max="8470" width="7.375" style="92" customWidth="1"/>
    <col min="8471" max="8472" width="6.375" style="92" customWidth="1"/>
    <col min="8473" max="8473" width="7.375" style="92" customWidth="1"/>
    <col min="8474" max="8474" width="4.125" style="92" customWidth="1"/>
    <col min="8475" max="8704" width="9" style="92"/>
    <col min="8705" max="8705" width="3" style="92" customWidth="1"/>
    <col min="8706" max="8706" width="8.25" style="92" customWidth="1"/>
    <col min="8707" max="8707" width="8" style="92" customWidth="1"/>
    <col min="8708" max="8708" width="5.5" style="92" customWidth="1"/>
    <col min="8709" max="8709" width="7.5" style="92" customWidth="1"/>
    <col min="8710" max="8710" width="4.375" style="92" customWidth="1"/>
    <col min="8711" max="8711" width="8" style="92" customWidth="1"/>
    <col min="8712" max="8712" width="3.625" style="92" customWidth="1"/>
    <col min="8713" max="8713" width="7.875" style="92" customWidth="1"/>
    <col min="8714" max="8715" width="3.625" style="92" customWidth="1"/>
    <col min="8716" max="8717" width="3.875" style="92" customWidth="1"/>
    <col min="8718" max="8718" width="2.75" style="92" customWidth="1"/>
    <col min="8719" max="8719" width="4" style="92" customWidth="1"/>
    <col min="8720" max="8720" width="4.75" style="92" customWidth="1"/>
    <col min="8721" max="8721" width="8.125" style="92" customWidth="1"/>
    <col min="8722" max="8722" width="7.125" style="92" customWidth="1"/>
    <col min="8723" max="8723" width="8" style="92" customWidth="1"/>
    <col min="8724" max="8724" width="4.75" style="92" customWidth="1"/>
    <col min="8725" max="8725" width="7.25" style="92" customWidth="1"/>
    <col min="8726" max="8726" width="7.375" style="92" customWidth="1"/>
    <col min="8727" max="8728" width="6.375" style="92" customWidth="1"/>
    <col min="8729" max="8729" width="7.375" style="92" customWidth="1"/>
    <col min="8730" max="8730" width="4.125" style="92" customWidth="1"/>
    <col min="8731" max="8960" width="9" style="92"/>
    <col min="8961" max="8961" width="3" style="92" customWidth="1"/>
    <col min="8962" max="8962" width="8.25" style="92" customWidth="1"/>
    <col min="8963" max="8963" width="8" style="92" customWidth="1"/>
    <col min="8964" max="8964" width="5.5" style="92" customWidth="1"/>
    <col min="8965" max="8965" width="7.5" style="92" customWidth="1"/>
    <col min="8966" max="8966" width="4.375" style="92" customWidth="1"/>
    <col min="8967" max="8967" width="8" style="92" customWidth="1"/>
    <col min="8968" max="8968" width="3.625" style="92" customWidth="1"/>
    <col min="8969" max="8969" width="7.875" style="92" customWidth="1"/>
    <col min="8970" max="8971" width="3.625" style="92" customWidth="1"/>
    <col min="8972" max="8973" width="3.875" style="92" customWidth="1"/>
    <col min="8974" max="8974" width="2.75" style="92" customWidth="1"/>
    <col min="8975" max="8975" width="4" style="92" customWidth="1"/>
    <col min="8976" max="8976" width="4.75" style="92" customWidth="1"/>
    <col min="8977" max="8977" width="8.125" style="92" customWidth="1"/>
    <col min="8978" max="8978" width="7.125" style="92" customWidth="1"/>
    <col min="8979" max="8979" width="8" style="92" customWidth="1"/>
    <col min="8980" max="8980" width="4.75" style="92" customWidth="1"/>
    <col min="8981" max="8981" width="7.25" style="92" customWidth="1"/>
    <col min="8982" max="8982" width="7.375" style="92" customWidth="1"/>
    <col min="8983" max="8984" width="6.375" style="92" customWidth="1"/>
    <col min="8985" max="8985" width="7.375" style="92" customWidth="1"/>
    <col min="8986" max="8986" width="4.125" style="92" customWidth="1"/>
    <col min="8987" max="9216" width="9" style="92"/>
    <col min="9217" max="9217" width="3" style="92" customWidth="1"/>
    <col min="9218" max="9218" width="8.25" style="92" customWidth="1"/>
    <col min="9219" max="9219" width="8" style="92" customWidth="1"/>
    <col min="9220" max="9220" width="5.5" style="92" customWidth="1"/>
    <col min="9221" max="9221" width="7.5" style="92" customWidth="1"/>
    <col min="9222" max="9222" width="4.375" style="92" customWidth="1"/>
    <col min="9223" max="9223" width="8" style="92" customWidth="1"/>
    <col min="9224" max="9224" width="3.625" style="92" customWidth="1"/>
    <col min="9225" max="9225" width="7.875" style="92" customWidth="1"/>
    <col min="9226" max="9227" width="3.625" style="92" customWidth="1"/>
    <col min="9228" max="9229" width="3.875" style="92" customWidth="1"/>
    <col min="9230" max="9230" width="2.75" style="92" customWidth="1"/>
    <col min="9231" max="9231" width="4" style="92" customWidth="1"/>
    <col min="9232" max="9232" width="4.75" style="92" customWidth="1"/>
    <col min="9233" max="9233" width="8.125" style="92" customWidth="1"/>
    <col min="9234" max="9234" width="7.125" style="92" customWidth="1"/>
    <col min="9235" max="9235" width="8" style="92" customWidth="1"/>
    <col min="9236" max="9236" width="4.75" style="92" customWidth="1"/>
    <col min="9237" max="9237" width="7.25" style="92" customWidth="1"/>
    <col min="9238" max="9238" width="7.375" style="92" customWidth="1"/>
    <col min="9239" max="9240" width="6.375" style="92" customWidth="1"/>
    <col min="9241" max="9241" width="7.375" style="92" customWidth="1"/>
    <col min="9242" max="9242" width="4.125" style="92" customWidth="1"/>
    <col min="9243" max="9472" width="9" style="92"/>
    <col min="9473" max="9473" width="3" style="92" customWidth="1"/>
    <col min="9474" max="9474" width="8.25" style="92" customWidth="1"/>
    <col min="9475" max="9475" width="8" style="92" customWidth="1"/>
    <col min="9476" max="9476" width="5.5" style="92" customWidth="1"/>
    <col min="9477" max="9477" width="7.5" style="92" customWidth="1"/>
    <col min="9478" max="9478" width="4.375" style="92" customWidth="1"/>
    <col min="9479" max="9479" width="8" style="92" customWidth="1"/>
    <col min="9480" max="9480" width="3.625" style="92" customWidth="1"/>
    <col min="9481" max="9481" width="7.875" style="92" customWidth="1"/>
    <col min="9482" max="9483" width="3.625" style="92" customWidth="1"/>
    <col min="9484" max="9485" width="3.875" style="92" customWidth="1"/>
    <col min="9486" max="9486" width="2.75" style="92" customWidth="1"/>
    <col min="9487" max="9487" width="4" style="92" customWidth="1"/>
    <col min="9488" max="9488" width="4.75" style="92" customWidth="1"/>
    <col min="9489" max="9489" width="8.125" style="92" customWidth="1"/>
    <col min="9490" max="9490" width="7.125" style="92" customWidth="1"/>
    <col min="9491" max="9491" width="8" style="92" customWidth="1"/>
    <col min="9492" max="9492" width="4.75" style="92" customWidth="1"/>
    <col min="9493" max="9493" width="7.25" style="92" customWidth="1"/>
    <col min="9494" max="9494" width="7.375" style="92" customWidth="1"/>
    <col min="9495" max="9496" width="6.375" style="92" customWidth="1"/>
    <col min="9497" max="9497" width="7.375" style="92" customWidth="1"/>
    <col min="9498" max="9498" width="4.125" style="92" customWidth="1"/>
    <col min="9499" max="9728" width="9" style="92"/>
    <col min="9729" max="9729" width="3" style="92" customWidth="1"/>
    <col min="9730" max="9730" width="8.25" style="92" customWidth="1"/>
    <col min="9731" max="9731" width="8" style="92" customWidth="1"/>
    <col min="9732" max="9732" width="5.5" style="92" customWidth="1"/>
    <col min="9733" max="9733" width="7.5" style="92" customWidth="1"/>
    <col min="9734" max="9734" width="4.375" style="92" customWidth="1"/>
    <col min="9735" max="9735" width="8" style="92" customWidth="1"/>
    <col min="9736" max="9736" width="3.625" style="92" customWidth="1"/>
    <col min="9737" max="9737" width="7.875" style="92" customWidth="1"/>
    <col min="9738" max="9739" width="3.625" style="92" customWidth="1"/>
    <col min="9740" max="9741" width="3.875" style="92" customWidth="1"/>
    <col min="9742" max="9742" width="2.75" style="92" customWidth="1"/>
    <col min="9743" max="9743" width="4" style="92" customWidth="1"/>
    <col min="9744" max="9744" width="4.75" style="92" customWidth="1"/>
    <col min="9745" max="9745" width="8.125" style="92" customWidth="1"/>
    <col min="9746" max="9746" width="7.125" style="92" customWidth="1"/>
    <col min="9747" max="9747" width="8" style="92" customWidth="1"/>
    <col min="9748" max="9748" width="4.75" style="92" customWidth="1"/>
    <col min="9749" max="9749" width="7.25" style="92" customWidth="1"/>
    <col min="9750" max="9750" width="7.375" style="92" customWidth="1"/>
    <col min="9751" max="9752" width="6.375" style="92" customWidth="1"/>
    <col min="9753" max="9753" width="7.375" style="92" customWidth="1"/>
    <col min="9754" max="9754" width="4.125" style="92" customWidth="1"/>
    <col min="9755" max="9984" width="9" style="92"/>
    <col min="9985" max="9985" width="3" style="92" customWidth="1"/>
    <col min="9986" max="9986" width="8.25" style="92" customWidth="1"/>
    <col min="9987" max="9987" width="8" style="92" customWidth="1"/>
    <col min="9988" max="9988" width="5.5" style="92" customWidth="1"/>
    <col min="9989" max="9989" width="7.5" style="92" customWidth="1"/>
    <col min="9990" max="9990" width="4.375" style="92" customWidth="1"/>
    <col min="9991" max="9991" width="8" style="92" customWidth="1"/>
    <col min="9992" max="9992" width="3.625" style="92" customWidth="1"/>
    <col min="9993" max="9993" width="7.875" style="92" customWidth="1"/>
    <col min="9994" max="9995" width="3.625" style="92" customWidth="1"/>
    <col min="9996" max="9997" width="3.875" style="92" customWidth="1"/>
    <col min="9998" max="9998" width="2.75" style="92" customWidth="1"/>
    <col min="9999" max="9999" width="4" style="92" customWidth="1"/>
    <col min="10000" max="10000" width="4.75" style="92" customWidth="1"/>
    <col min="10001" max="10001" width="8.125" style="92" customWidth="1"/>
    <col min="10002" max="10002" width="7.125" style="92" customWidth="1"/>
    <col min="10003" max="10003" width="8" style="92" customWidth="1"/>
    <col min="10004" max="10004" width="4.75" style="92" customWidth="1"/>
    <col min="10005" max="10005" width="7.25" style="92" customWidth="1"/>
    <col min="10006" max="10006" width="7.375" style="92" customWidth="1"/>
    <col min="10007" max="10008" width="6.375" style="92" customWidth="1"/>
    <col min="10009" max="10009" width="7.375" style="92" customWidth="1"/>
    <col min="10010" max="10010" width="4.125" style="92" customWidth="1"/>
    <col min="10011" max="10240" width="9" style="92"/>
    <col min="10241" max="10241" width="3" style="92" customWidth="1"/>
    <col min="10242" max="10242" width="8.25" style="92" customWidth="1"/>
    <col min="10243" max="10243" width="8" style="92" customWidth="1"/>
    <col min="10244" max="10244" width="5.5" style="92" customWidth="1"/>
    <col min="10245" max="10245" width="7.5" style="92" customWidth="1"/>
    <col min="10246" max="10246" width="4.375" style="92" customWidth="1"/>
    <col min="10247" max="10247" width="8" style="92" customWidth="1"/>
    <col min="10248" max="10248" width="3.625" style="92" customWidth="1"/>
    <col min="10249" max="10249" width="7.875" style="92" customWidth="1"/>
    <col min="10250" max="10251" width="3.625" style="92" customWidth="1"/>
    <col min="10252" max="10253" width="3.875" style="92" customWidth="1"/>
    <col min="10254" max="10254" width="2.75" style="92" customWidth="1"/>
    <col min="10255" max="10255" width="4" style="92" customWidth="1"/>
    <col min="10256" max="10256" width="4.75" style="92" customWidth="1"/>
    <col min="10257" max="10257" width="8.125" style="92" customWidth="1"/>
    <col min="10258" max="10258" width="7.125" style="92" customWidth="1"/>
    <col min="10259" max="10259" width="8" style="92" customWidth="1"/>
    <col min="10260" max="10260" width="4.75" style="92" customWidth="1"/>
    <col min="10261" max="10261" width="7.25" style="92" customWidth="1"/>
    <col min="10262" max="10262" width="7.375" style="92" customWidth="1"/>
    <col min="10263" max="10264" width="6.375" style="92" customWidth="1"/>
    <col min="10265" max="10265" width="7.375" style="92" customWidth="1"/>
    <col min="10266" max="10266" width="4.125" style="92" customWidth="1"/>
    <col min="10267" max="10496" width="9" style="92"/>
    <col min="10497" max="10497" width="3" style="92" customWidth="1"/>
    <col min="10498" max="10498" width="8.25" style="92" customWidth="1"/>
    <col min="10499" max="10499" width="8" style="92" customWidth="1"/>
    <col min="10500" max="10500" width="5.5" style="92" customWidth="1"/>
    <col min="10501" max="10501" width="7.5" style="92" customWidth="1"/>
    <col min="10502" max="10502" width="4.375" style="92" customWidth="1"/>
    <col min="10503" max="10503" width="8" style="92" customWidth="1"/>
    <col min="10504" max="10504" width="3.625" style="92" customWidth="1"/>
    <col min="10505" max="10505" width="7.875" style="92" customWidth="1"/>
    <col min="10506" max="10507" width="3.625" style="92" customWidth="1"/>
    <col min="10508" max="10509" width="3.875" style="92" customWidth="1"/>
    <col min="10510" max="10510" width="2.75" style="92" customWidth="1"/>
    <col min="10511" max="10511" width="4" style="92" customWidth="1"/>
    <col min="10512" max="10512" width="4.75" style="92" customWidth="1"/>
    <col min="10513" max="10513" width="8.125" style="92" customWidth="1"/>
    <col min="10514" max="10514" width="7.125" style="92" customWidth="1"/>
    <col min="10515" max="10515" width="8" style="92" customWidth="1"/>
    <col min="10516" max="10516" width="4.75" style="92" customWidth="1"/>
    <col min="10517" max="10517" width="7.25" style="92" customWidth="1"/>
    <col min="10518" max="10518" width="7.375" style="92" customWidth="1"/>
    <col min="10519" max="10520" width="6.375" style="92" customWidth="1"/>
    <col min="10521" max="10521" width="7.375" style="92" customWidth="1"/>
    <col min="10522" max="10522" width="4.125" style="92" customWidth="1"/>
    <col min="10523" max="10752" width="9" style="92"/>
    <col min="10753" max="10753" width="3" style="92" customWidth="1"/>
    <col min="10754" max="10754" width="8.25" style="92" customWidth="1"/>
    <col min="10755" max="10755" width="8" style="92" customWidth="1"/>
    <col min="10756" max="10756" width="5.5" style="92" customWidth="1"/>
    <col min="10757" max="10757" width="7.5" style="92" customWidth="1"/>
    <col min="10758" max="10758" width="4.375" style="92" customWidth="1"/>
    <col min="10759" max="10759" width="8" style="92" customWidth="1"/>
    <col min="10760" max="10760" width="3.625" style="92" customWidth="1"/>
    <col min="10761" max="10761" width="7.875" style="92" customWidth="1"/>
    <col min="10762" max="10763" width="3.625" style="92" customWidth="1"/>
    <col min="10764" max="10765" width="3.875" style="92" customWidth="1"/>
    <col min="10766" max="10766" width="2.75" style="92" customWidth="1"/>
    <col min="10767" max="10767" width="4" style="92" customWidth="1"/>
    <col min="10768" max="10768" width="4.75" style="92" customWidth="1"/>
    <col min="10769" max="10769" width="8.125" style="92" customWidth="1"/>
    <col min="10770" max="10770" width="7.125" style="92" customWidth="1"/>
    <col min="10771" max="10771" width="8" style="92" customWidth="1"/>
    <col min="10772" max="10772" width="4.75" style="92" customWidth="1"/>
    <col min="10773" max="10773" width="7.25" style="92" customWidth="1"/>
    <col min="10774" max="10774" width="7.375" style="92" customWidth="1"/>
    <col min="10775" max="10776" width="6.375" style="92" customWidth="1"/>
    <col min="10777" max="10777" width="7.375" style="92" customWidth="1"/>
    <col min="10778" max="10778" width="4.125" style="92" customWidth="1"/>
    <col min="10779" max="11008" width="9" style="92"/>
    <col min="11009" max="11009" width="3" style="92" customWidth="1"/>
    <col min="11010" max="11010" width="8.25" style="92" customWidth="1"/>
    <col min="11011" max="11011" width="8" style="92" customWidth="1"/>
    <col min="11012" max="11012" width="5.5" style="92" customWidth="1"/>
    <col min="11013" max="11013" width="7.5" style="92" customWidth="1"/>
    <col min="11014" max="11014" width="4.375" style="92" customWidth="1"/>
    <col min="11015" max="11015" width="8" style="92" customWidth="1"/>
    <col min="11016" max="11016" width="3.625" style="92" customWidth="1"/>
    <col min="11017" max="11017" width="7.875" style="92" customWidth="1"/>
    <col min="11018" max="11019" width="3.625" style="92" customWidth="1"/>
    <col min="11020" max="11021" width="3.875" style="92" customWidth="1"/>
    <col min="11022" max="11022" width="2.75" style="92" customWidth="1"/>
    <col min="11023" max="11023" width="4" style="92" customWidth="1"/>
    <col min="11024" max="11024" width="4.75" style="92" customWidth="1"/>
    <col min="11025" max="11025" width="8.125" style="92" customWidth="1"/>
    <col min="11026" max="11026" width="7.125" style="92" customWidth="1"/>
    <col min="11027" max="11027" width="8" style="92" customWidth="1"/>
    <col min="11028" max="11028" width="4.75" style="92" customWidth="1"/>
    <col min="11029" max="11029" width="7.25" style="92" customWidth="1"/>
    <col min="11030" max="11030" width="7.375" style="92" customWidth="1"/>
    <col min="11031" max="11032" width="6.375" style="92" customWidth="1"/>
    <col min="11033" max="11033" width="7.375" style="92" customWidth="1"/>
    <col min="11034" max="11034" width="4.125" style="92" customWidth="1"/>
    <col min="11035" max="11264" width="9" style="92"/>
    <col min="11265" max="11265" width="3" style="92" customWidth="1"/>
    <col min="11266" max="11266" width="8.25" style="92" customWidth="1"/>
    <col min="11267" max="11267" width="8" style="92" customWidth="1"/>
    <col min="11268" max="11268" width="5.5" style="92" customWidth="1"/>
    <col min="11269" max="11269" width="7.5" style="92" customWidth="1"/>
    <col min="11270" max="11270" width="4.375" style="92" customWidth="1"/>
    <col min="11271" max="11271" width="8" style="92" customWidth="1"/>
    <col min="11272" max="11272" width="3.625" style="92" customWidth="1"/>
    <col min="11273" max="11273" width="7.875" style="92" customWidth="1"/>
    <col min="11274" max="11275" width="3.625" style="92" customWidth="1"/>
    <col min="11276" max="11277" width="3.875" style="92" customWidth="1"/>
    <col min="11278" max="11278" width="2.75" style="92" customWidth="1"/>
    <col min="11279" max="11279" width="4" style="92" customWidth="1"/>
    <col min="11280" max="11280" width="4.75" style="92" customWidth="1"/>
    <col min="11281" max="11281" width="8.125" style="92" customWidth="1"/>
    <col min="11282" max="11282" width="7.125" style="92" customWidth="1"/>
    <col min="11283" max="11283" width="8" style="92" customWidth="1"/>
    <col min="11284" max="11284" width="4.75" style="92" customWidth="1"/>
    <col min="11285" max="11285" width="7.25" style="92" customWidth="1"/>
    <col min="11286" max="11286" width="7.375" style="92" customWidth="1"/>
    <col min="11287" max="11288" width="6.375" style="92" customWidth="1"/>
    <col min="11289" max="11289" width="7.375" style="92" customWidth="1"/>
    <col min="11290" max="11290" width="4.125" style="92" customWidth="1"/>
    <col min="11291" max="11520" width="9" style="92"/>
    <col min="11521" max="11521" width="3" style="92" customWidth="1"/>
    <col min="11522" max="11522" width="8.25" style="92" customWidth="1"/>
    <col min="11523" max="11523" width="8" style="92" customWidth="1"/>
    <col min="11524" max="11524" width="5.5" style="92" customWidth="1"/>
    <col min="11525" max="11525" width="7.5" style="92" customWidth="1"/>
    <col min="11526" max="11526" width="4.375" style="92" customWidth="1"/>
    <col min="11527" max="11527" width="8" style="92" customWidth="1"/>
    <col min="11528" max="11528" width="3.625" style="92" customWidth="1"/>
    <col min="11529" max="11529" width="7.875" style="92" customWidth="1"/>
    <col min="11530" max="11531" width="3.625" style="92" customWidth="1"/>
    <col min="11532" max="11533" width="3.875" style="92" customWidth="1"/>
    <col min="11534" max="11534" width="2.75" style="92" customWidth="1"/>
    <col min="11535" max="11535" width="4" style="92" customWidth="1"/>
    <col min="11536" max="11536" width="4.75" style="92" customWidth="1"/>
    <col min="11537" max="11537" width="8.125" style="92" customWidth="1"/>
    <col min="11538" max="11538" width="7.125" style="92" customWidth="1"/>
    <col min="11539" max="11539" width="8" style="92" customWidth="1"/>
    <col min="11540" max="11540" width="4.75" style="92" customWidth="1"/>
    <col min="11541" max="11541" width="7.25" style="92" customWidth="1"/>
    <col min="11542" max="11542" width="7.375" style="92" customWidth="1"/>
    <col min="11543" max="11544" width="6.375" style="92" customWidth="1"/>
    <col min="11545" max="11545" width="7.375" style="92" customWidth="1"/>
    <col min="11546" max="11546" width="4.125" style="92" customWidth="1"/>
    <col min="11547" max="11776" width="9" style="92"/>
    <col min="11777" max="11777" width="3" style="92" customWidth="1"/>
    <col min="11778" max="11778" width="8.25" style="92" customWidth="1"/>
    <col min="11779" max="11779" width="8" style="92" customWidth="1"/>
    <col min="11780" max="11780" width="5.5" style="92" customWidth="1"/>
    <col min="11781" max="11781" width="7.5" style="92" customWidth="1"/>
    <col min="11782" max="11782" width="4.375" style="92" customWidth="1"/>
    <col min="11783" max="11783" width="8" style="92" customWidth="1"/>
    <col min="11784" max="11784" width="3.625" style="92" customWidth="1"/>
    <col min="11785" max="11785" width="7.875" style="92" customWidth="1"/>
    <col min="11786" max="11787" width="3.625" style="92" customWidth="1"/>
    <col min="11788" max="11789" width="3.875" style="92" customWidth="1"/>
    <col min="11790" max="11790" width="2.75" style="92" customWidth="1"/>
    <col min="11791" max="11791" width="4" style="92" customWidth="1"/>
    <col min="11792" max="11792" width="4.75" style="92" customWidth="1"/>
    <col min="11793" max="11793" width="8.125" style="92" customWidth="1"/>
    <col min="11794" max="11794" width="7.125" style="92" customWidth="1"/>
    <col min="11795" max="11795" width="8" style="92" customWidth="1"/>
    <col min="11796" max="11796" width="4.75" style="92" customWidth="1"/>
    <col min="11797" max="11797" width="7.25" style="92" customWidth="1"/>
    <col min="11798" max="11798" width="7.375" style="92" customWidth="1"/>
    <col min="11799" max="11800" width="6.375" style="92" customWidth="1"/>
    <col min="11801" max="11801" width="7.375" style="92" customWidth="1"/>
    <col min="11802" max="11802" width="4.125" style="92" customWidth="1"/>
    <col min="11803" max="12032" width="9" style="92"/>
    <col min="12033" max="12033" width="3" style="92" customWidth="1"/>
    <col min="12034" max="12034" width="8.25" style="92" customWidth="1"/>
    <col min="12035" max="12035" width="8" style="92" customWidth="1"/>
    <col min="12036" max="12036" width="5.5" style="92" customWidth="1"/>
    <col min="12037" max="12037" width="7.5" style="92" customWidth="1"/>
    <col min="12038" max="12038" width="4.375" style="92" customWidth="1"/>
    <col min="12039" max="12039" width="8" style="92" customWidth="1"/>
    <col min="12040" max="12040" width="3.625" style="92" customWidth="1"/>
    <col min="12041" max="12041" width="7.875" style="92" customWidth="1"/>
    <col min="12042" max="12043" width="3.625" style="92" customWidth="1"/>
    <col min="12044" max="12045" width="3.875" style="92" customWidth="1"/>
    <col min="12046" max="12046" width="2.75" style="92" customWidth="1"/>
    <col min="12047" max="12047" width="4" style="92" customWidth="1"/>
    <col min="12048" max="12048" width="4.75" style="92" customWidth="1"/>
    <col min="12049" max="12049" width="8.125" style="92" customWidth="1"/>
    <col min="12050" max="12050" width="7.125" style="92" customWidth="1"/>
    <col min="12051" max="12051" width="8" style="92" customWidth="1"/>
    <col min="12052" max="12052" width="4.75" style="92" customWidth="1"/>
    <col min="12053" max="12053" width="7.25" style="92" customWidth="1"/>
    <col min="12054" max="12054" width="7.375" style="92" customWidth="1"/>
    <col min="12055" max="12056" width="6.375" style="92" customWidth="1"/>
    <col min="12057" max="12057" width="7.375" style="92" customWidth="1"/>
    <col min="12058" max="12058" width="4.125" style="92" customWidth="1"/>
    <col min="12059" max="12288" width="9" style="92"/>
    <col min="12289" max="12289" width="3" style="92" customWidth="1"/>
    <col min="12290" max="12290" width="8.25" style="92" customWidth="1"/>
    <col min="12291" max="12291" width="8" style="92" customWidth="1"/>
    <col min="12292" max="12292" width="5.5" style="92" customWidth="1"/>
    <col min="12293" max="12293" width="7.5" style="92" customWidth="1"/>
    <col min="12294" max="12294" width="4.375" style="92" customWidth="1"/>
    <col min="12295" max="12295" width="8" style="92" customWidth="1"/>
    <col min="12296" max="12296" width="3.625" style="92" customWidth="1"/>
    <col min="12297" max="12297" width="7.875" style="92" customWidth="1"/>
    <col min="12298" max="12299" width="3.625" style="92" customWidth="1"/>
    <col min="12300" max="12301" width="3.875" style="92" customWidth="1"/>
    <col min="12302" max="12302" width="2.75" style="92" customWidth="1"/>
    <col min="12303" max="12303" width="4" style="92" customWidth="1"/>
    <col min="12304" max="12304" width="4.75" style="92" customWidth="1"/>
    <col min="12305" max="12305" width="8.125" style="92" customWidth="1"/>
    <col min="12306" max="12306" width="7.125" style="92" customWidth="1"/>
    <col min="12307" max="12307" width="8" style="92" customWidth="1"/>
    <col min="12308" max="12308" width="4.75" style="92" customWidth="1"/>
    <col min="12309" max="12309" width="7.25" style="92" customWidth="1"/>
    <col min="12310" max="12310" width="7.375" style="92" customWidth="1"/>
    <col min="12311" max="12312" width="6.375" style="92" customWidth="1"/>
    <col min="12313" max="12313" width="7.375" style="92" customWidth="1"/>
    <col min="12314" max="12314" width="4.125" style="92" customWidth="1"/>
    <col min="12315" max="12544" width="9" style="92"/>
    <col min="12545" max="12545" width="3" style="92" customWidth="1"/>
    <col min="12546" max="12546" width="8.25" style="92" customWidth="1"/>
    <col min="12547" max="12547" width="8" style="92" customWidth="1"/>
    <col min="12548" max="12548" width="5.5" style="92" customWidth="1"/>
    <col min="12549" max="12549" width="7.5" style="92" customWidth="1"/>
    <col min="12550" max="12550" width="4.375" style="92" customWidth="1"/>
    <col min="12551" max="12551" width="8" style="92" customWidth="1"/>
    <col min="12552" max="12552" width="3.625" style="92" customWidth="1"/>
    <col min="12553" max="12553" width="7.875" style="92" customWidth="1"/>
    <col min="12554" max="12555" width="3.625" style="92" customWidth="1"/>
    <col min="12556" max="12557" width="3.875" style="92" customWidth="1"/>
    <col min="12558" max="12558" width="2.75" style="92" customWidth="1"/>
    <col min="12559" max="12559" width="4" style="92" customWidth="1"/>
    <col min="12560" max="12560" width="4.75" style="92" customWidth="1"/>
    <col min="12561" max="12561" width="8.125" style="92" customWidth="1"/>
    <col min="12562" max="12562" width="7.125" style="92" customWidth="1"/>
    <col min="12563" max="12563" width="8" style="92" customWidth="1"/>
    <col min="12564" max="12564" width="4.75" style="92" customWidth="1"/>
    <col min="12565" max="12565" width="7.25" style="92" customWidth="1"/>
    <col min="12566" max="12566" width="7.375" style="92" customWidth="1"/>
    <col min="12567" max="12568" width="6.375" style="92" customWidth="1"/>
    <col min="12569" max="12569" width="7.375" style="92" customWidth="1"/>
    <col min="12570" max="12570" width="4.125" style="92" customWidth="1"/>
    <col min="12571" max="12800" width="9" style="92"/>
    <col min="12801" max="12801" width="3" style="92" customWidth="1"/>
    <col min="12802" max="12802" width="8.25" style="92" customWidth="1"/>
    <col min="12803" max="12803" width="8" style="92" customWidth="1"/>
    <col min="12804" max="12804" width="5.5" style="92" customWidth="1"/>
    <col min="12805" max="12805" width="7.5" style="92" customWidth="1"/>
    <col min="12806" max="12806" width="4.375" style="92" customWidth="1"/>
    <col min="12807" max="12807" width="8" style="92" customWidth="1"/>
    <col min="12808" max="12808" width="3.625" style="92" customWidth="1"/>
    <col min="12809" max="12809" width="7.875" style="92" customWidth="1"/>
    <col min="12810" max="12811" width="3.625" style="92" customWidth="1"/>
    <col min="12812" max="12813" width="3.875" style="92" customWidth="1"/>
    <col min="12814" max="12814" width="2.75" style="92" customWidth="1"/>
    <col min="12815" max="12815" width="4" style="92" customWidth="1"/>
    <col min="12816" max="12816" width="4.75" style="92" customWidth="1"/>
    <col min="12817" max="12817" width="8.125" style="92" customWidth="1"/>
    <col min="12818" max="12818" width="7.125" style="92" customWidth="1"/>
    <col min="12819" max="12819" width="8" style="92" customWidth="1"/>
    <col min="12820" max="12820" width="4.75" style="92" customWidth="1"/>
    <col min="12821" max="12821" width="7.25" style="92" customWidth="1"/>
    <col min="12822" max="12822" width="7.375" style="92" customWidth="1"/>
    <col min="12823" max="12824" width="6.375" style="92" customWidth="1"/>
    <col min="12825" max="12825" width="7.375" style="92" customWidth="1"/>
    <col min="12826" max="12826" width="4.125" style="92" customWidth="1"/>
    <col min="12827" max="13056" width="9" style="92"/>
    <col min="13057" max="13057" width="3" style="92" customWidth="1"/>
    <col min="13058" max="13058" width="8.25" style="92" customWidth="1"/>
    <col min="13059" max="13059" width="8" style="92" customWidth="1"/>
    <col min="13060" max="13060" width="5.5" style="92" customWidth="1"/>
    <col min="13061" max="13061" width="7.5" style="92" customWidth="1"/>
    <col min="13062" max="13062" width="4.375" style="92" customWidth="1"/>
    <col min="13063" max="13063" width="8" style="92" customWidth="1"/>
    <col min="13064" max="13064" width="3.625" style="92" customWidth="1"/>
    <col min="13065" max="13065" width="7.875" style="92" customWidth="1"/>
    <col min="13066" max="13067" width="3.625" style="92" customWidth="1"/>
    <col min="13068" max="13069" width="3.875" style="92" customWidth="1"/>
    <col min="13070" max="13070" width="2.75" style="92" customWidth="1"/>
    <col min="13071" max="13071" width="4" style="92" customWidth="1"/>
    <col min="13072" max="13072" width="4.75" style="92" customWidth="1"/>
    <col min="13073" max="13073" width="8.125" style="92" customWidth="1"/>
    <col min="13074" max="13074" width="7.125" style="92" customWidth="1"/>
    <col min="13075" max="13075" width="8" style="92" customWidth="1"/>
    <col min="13076" max="13076" width="4.75" style="92" customWidth="1"/>
    <col min="13077" max="13077" width="7.25" style="92" customWidth="1"/>
    <col min="13078" max="13078" width="7.375" style="92" customWidth="1"/>
    <col min="13079" max="13080" width="6.375" style="92" customWidth="1"/>
    <col min="13081" max="13081" width="7.375" style="92" customWidth="1"/>
    <col min="13082" max="13082" width="4.125" style="92" customWidth="1"/>
    <col min="13083" max="13312" width="9" style="92"/>
    <col min="13313" max="13313" width="3" style="92" customWidth="1"/>
    <col min="13314" max="13314" width="8.25" style="92" customWidth="1"/>
    <col min="13315" max="13315" width="8" style="92" customWidth="1"/>
    <col min="13316" max="13316" width="5.5" style="92" customWidth="1"/>
    <col min="13317" max="13317" width="7.5" style="92" customWidth="1"/>
    <col min="13318" max="13318" width="4.375" style="92" customWidth="1"/>
    <col min="13319" max="13319" width="8" style="92" customWidth="1"/>
    <col min="13320" max="13320" width="3.625" style="92" customWidth="1"/>
    <col min="13321" max="13321" width="7.875" style="92" customWidth="1"/>
    <col min="13322" max="13323" width="3.625" style="92" customWidth="1"/>
    <col min="13324" max="13325" width="3.875" style="92" customWidth="1"/>
    <col min="13326" max="13326" width="2.75" style="92" customWidth="1"/>
    <col min="13327" max="13327" width="4" style="92" customWidth="1"/>
    <col min="13328" max="13328" width="4.75" style="92" customWidth="1"/>
    <col min="13329" max="13329" width="8.125" style="92" customWidth="1"/>
    <col min="13330" max="13330" width="7.125" style="92" customWidth="1"/>
    <col min="13331" max="13331" width="8" style="92" customWidth="1"/>
    <col min="13332" max="13332" width="4.75" style="92" customWidth="1"/>
    <col min="13333" max="13333" width="7.25" style="92" customWidth="1"/>
    <col min="13334" max="13334" width="7.375" style="92" customWidth="1"/>
    <col min="13335" max="13336" width="6.375" style="92" customWidth="1"/>
    <col min="13337" max="13337" width="7.375" style="92" customWidth="1"/>
    <col min="13338" max="13338" width="4.125" style="92" customWidth="1"/>
    <col min="13339" max="13568" width="9" style="92"/>
    <col min="13569" max="13569" width="3" style="92" customWidth="1"/>
    <col min="13570" max="13570" width="8.25" style="92" customWidth="1"/>
    <col min="13571" max="13571" width="8" style="92" customWidth="1"/>
    <col min="13572" max="13572" width="5.5" style="92" customWidth="1"/>
    <col min="13573" max="13573" width="7.5" style="92" customWidth="1"/>
    <col min="13574" max="13574" width="4.375" style="92" customWidth="1"/>
    <col min="13575" max="13575" width="8" style="92" customWidth="1"/>
    <col min="13576" max="13576" width="3.625" style="92" customWidth="1"/>
    <col min="13577" max="13577" width="7.875" style="92" customWidth="1"/>
    <col min="13578" max="13579" width="3.625" style="92" customWidth="1"/>
    <col min="13580" max="13581" width="3.875" style="92" customWidth="1"/>
    <col min="13582" max="13582" width="2.75" style="92" customWidth="1"/>
    <col min="13583" max="13583" width="4" style="92" customWidth="1"/>
    <col min="13584" max="13584" width="4.75" style="92" customWidth="1"/>
    <col min="13585" max="13585" width="8.125" style="92" customWidth="1"/>
    <col min="13586" max="13586" width="7.125" style="92" customWidth="1"/>
    <col min="13587" max="13587" width="8" style="92" customWidth="1"/>
    <col min="13588" max="13588" width="4.75" style="92" customWidth="1"/>
    <col min="13589" max="13589" width="7.25" style="92" customWidth="1"/>
    <col min="13590" max="13590" width="7.375" style="92" customWidth="1"/>
    <col min="13591" max="13592" width="6.375" style="92" customWidth="1"/>
    <col min="13593" max="13593" width="7.375" style="92" customWidth="1"/>
    <col min="13594" max="13594" width="4.125" style="92" customWidth="1"/>
    <col min="13595" max="13824" width="9" style="92"/>
    <col min="13825" max="13825" width="3" style="92" customWidth="1"/>
    <col min="13826" max="13826" width="8.25" style="92" customWidth="1"/>
    <col min="13827" max="13827" width="8" style="92" customWidth="1"/>
    <col min="13828" max="13828" width="5.5" style="92" customWidth="1"/>
    <col min="13829" max="13829" width="7.5" style="92" customWidth="1"/>
    <col min="13830" max="13830" width="4.375" style="92" customWidth="1"/>
    <col min="13831" max="13831" width="8" style="92" customWidth="1"/>
    <col min="13832" max="13832" width="3.625" style="92" customWidth="1"/>
    <col min="13833" max="13833" width="7.875" style="92" customWidth="1"/>
    <col min="13834" max="13835" width="3.625" style="92" customWidth="1"/>
    <col min="13836" max="13837" width="3.875" style="92" customWidth="1"/>
    <col min="13838" max="13838" width="2.75" style="92" customWidth="1"/>
    <col min="13839" max="13839" width="4" style="92" customWidth="1"/>
    <col min="13840" max="13840" width="4.75" style="92" customWidth="1"/>
    <col min="13841" max="13841" width="8.125" style="92" customWidth="1"/>
    <col min="13842" max="13842" width="7.125" style="92" customWidth="1"/>
    <col min="13843" max="13843" width="8" style="92" customWidth="1"/>
    <col min="13844" max="13844" width="4.75" style="92" customWidth="1"/>
    <col min="13845" max="13845" width="7.25" style="92" customWidth="1"/>
    <col min="13846" max="13846" width="7.375" style="92" customWidth="1"/>
    <col min="13847" max="13848" width="6.375" style="92" customWidth="1"/>
    <col min="13849" max="13849" width="7.375" style="92" customWidth="1"/>
    <col min="13850" max="13850" width="4.125" style="92" customWidth="1"/>
    <col min="13851" max="14080" width="9" style="92"/>
    <col min="14081" max="14081" width="3" style="92" customWidth="1"/>
    <col min="14082" max="14082" width="8.25" style="92" customWidth="1"/>
    <col min="14083" max="14083" width="8" style="92" customWidth="1"/>
    <col min="14084" max="14084" width="5.5" style="92" customWidth="1"/>
    <col min="14085" max="14085" width="7.5" style="92" customWidth="1"/>
    <col min="14086" max="14086" width="4.375" style="92" customWidth="1"/>
    <col min="14087" max="14087" width="8" style="92" customWidth="1"/>
    <col min="14088" max="14088" width="3.625" style="92" customWidth="1"/>
    <col min="14089" max="14089" width="7.875" style="92" customWidth="1"/>
    <col min="14090" max="14091" width="3.625" style="92" customWidth="1"/>
    <col min="14092" max="14093" width="3.875" style="92" customWidth="1"/>
    <col min="14094" max="14094" width="2.75" style="92" customWidth="1"/>
    <col min="14095" max="14095" width="4" style="92" customWidth="1"/>
    <col min="14096" max="14096" width="4.75" style="92" customWidth="1"/>
    <col min="14097" max="14097" width="8.125" style="92" customWidth="1"/>
    <col min="14098" max="14098" width="7.125" style="92" customWidth="1"/>
    <col min="14099" max="14099" width="8" style="92" customWidth="1"/>
    <col min="14100" max="14100" width="4.75" style="92" customWidth="1"/>
    <col min="14101" max="14101" width="7.25" style="92" customWidth="1"/>
    <col min="14102" max="14102" width="7.375" style="92" customWidth="1"/>
    <col min="14103" max="14104" width="6.375" style="92" customWidth="1"/>
    <col min="14105" max="14105" width="7.375" style="92" customWidth="1"/>
    <col min="14106" max="14106" width="4.125" style="92" customWidth="1"/>
    <col min="14107" max="14336" width="9" style="92"/>
    <col min="14337" max="14337" width="3" style="92" customWidth="1"/>
    <col min="14338" max="14338" width="8.25" style="92" customWidth="1"/>
    <col min="14339" max="14339" width="8" style="92" customWidth="1"/>
    <col min="14340" max="14340" width="5.5" style="92" customWidth="1"/>
    <col min="14341" max="14341" width="7.5" style="92" customWidth="1"/>
    <col min="14342" max="14342" width="4.375" style="92" customWidth="1"/>
    <col min="14343" max="14343" width="8" style="92" customWidth="1"/>
    <col min="14344" max="14344" width="3.625" style="92" customWidth="1"/>
    <col min="14345" max="14345" width="7.875" style="92" customWidth="1"/>
    <col min="14346" max="14347" width="3.625" style="92" customWidth="1"/>
    <col min="14348" max="14349" width="3.875" style="92" customWidth="1"/>
    <col min="14350" max="14350" width="2.75" style="92" customWidth="1"/>
    <col min="14351" max="14351" width="4" style="92" customWidth="1"/>
    <col min="14352" max="14352" width="4.75" style="92" customWidth="1"/>
    <col min="14353" max="14353" width="8.125" style="92" customWidth="1"/>
    <col min="14354" max="14354" width="7.125" style="92" customWidth="1"/>
    <col min="14355" max="14355" width="8" style="92" customWidth="1"/>
    <col min="14356" max="14356" width="4.75" style="92" customWidth="1"/>
    <col min="14357" max="14357" width="7.25" style="92" customWidth="1"/>
    <col min="14358" max="14358" width="7.375" style="92" customWidth="1"/>
    <col min="14359" max="14360" width="6.375" style="92" customWidth="1"/>
    <col min="14361" max="14361" width="7.375" style="92" customWidth="1"/>
    <col min="14362" max="14362" width="4.125" style="92" customWidth="1"/>
    <col min="14363" max="14592" width="9" style="92"/>
    <col min="14593" max="14593" width="3" style="92" customWidth="1"/>
    <col min="14594" max="14594" width="8.25" style="92" customWidth="1"/>
    <col min="14595" max="14595" width="8" style="92" customWidth="1"/>
    <col min="14596" max="14596" width="5.5" style="92" customWidth="1"/>
    <col min="14597" max="14597" width="7.5" style="92" customWidth="1"/>
    <col min="14598" max="14598" width="4.375" style="92" customWidth="1"/>
    <col min="14599" max="14599" width="8" style="92" customWidth="1"/>
    <col min="14600" max="14600" width="3.625" style="92" customWidth="1"/>
    <col min="14601" max="14601" width="7.875" style="92" customWidth="1"/>
    <col min="14602" max="14603" width="3.625" style="92" customWidth="1"/>
    <col min="14604" max="14605" width="3.875" style="92" customWidth="1"/>
    <col min="14606" max="14606" width="2.75" style="92" customWidth="1"/>
    <col min="14607" max="14607" width="4" style="92" customWidth="1"/>
    <col min="14608" max="14608" width="4.75" style="92" customWidth="1"/>
    <col min="14609" max="14609" width="8.125" style="92" customWidth="1"/>
    <col min="14610" max="14610" width="7.125" style="92" customWidth="1"/>
    <col min="14611" max="14611" width="8" style="92" customWidth="1"/>
    <col min="14612" max="14612" width="4.75" style="92" customWidth="1"/>
    <col min="14613" max="14613" width="7.25" style="92" customWidth="1"/>
    <col min="14614" max="14614" width="7.375" style="92" customWidth="1"/>
    <col min="14615" max="14616" width="6.375" style="92" customWidth="1"/>
    <col min="14617" max="14617" width="7.375" style="92" customWidth="1"/>
    <col min="14618" max="14618" width="4.125" style="92" customWidth="1"/>
    <col min="14619" max="14848" width="9" style="92"/>
    <col min="14849" max="14849" width="3" style="92" customWidth="1"/>
    <col min="14850" max="14850" width="8.25" style="92" customWidth="1"/>
    <col min="14851" max="14851" width="8" style="92" customWidth="1"/>
    <col min="14852" max="14852" width="5.5" style="92" customWidth="1"/>
    <col min="14853" max="14853" width="7.5" style="92" customWidth="1"/>
    <col min="14854" max="14854" width="4.375" style="92" customWidth="1"/>
    <col min="14855" max="14855" width="8" style="92" customWidth="1"/>
    <col min="14856" max="14856" width="3.625" style="92" customWidth="1"/>
    <col min="14857" max="14857" width="7.875" style="92" customWidth="1"/>
    <col min="14858" max="14859" width="3.625" style="92" customWidth="1"/>
    <col min="14860" max="14861" width="3.875" style="92" customWidth="1"/>
    <col min="14862" max="14862" width="2.75" style="92" customWidth="1"/>
    <col min="14863" max="14863" width="4" style="92" customWidth="1"/>
    <col min="14864" max="14864" width="4.75" style="92" customWidth="1"/>
    <col min="14865" max="14865" width="8.125" style="92" customWidth="1"/>
    <col min="14866" max="14866" width="7.125" style="92" customWidth="1"/>
    <col min="14867" max="14867" width="8" style="92" customWidth="1"/>
    <col min="14868" max="14868" width="4.75" style="92" customWidth="1"/>
    <col min="14869" max="14869" width="7.25" style="92" customWidth="1"/>
    <col min="14870" max="14870" width="7.375" style="92" customWidth="1"/>
    <col min="14871" max="14872" width="6.375" style="92" customWidth="1"/>
    <col min="14873" max="14873" width="7.375" style="92" customWidth="1"/>
    <col min="14874" max="14874" width="4.125" style="92" customWidth="1"/>
    <col min="14875" max="15104" width="9" style="92"/>
    <col min="15105" max="15105" width="3" style="92" customWidth="1"/>
    <col min="15106" max="15106" width="8.25" style="92" customWidth="1"/>
    <col min="15107" max="15107" width="8" style="92" customWidth="1"/>
    <col min="15108" max="15108" width="5.5" style="92" customWidth="1"/>
    <col min="15109" max="15109" width="7.5" style="92" customWidth="1"/>
    <col min="15110" max="15110" width="4.375" style="92" customWidth="1"/>
    <col min="15111" max="15111" width="8" style="92" customWidth="1"/>
    <col min="15112" max="15112" width="3.625" style="92" customWidth="1"/>
    <col min="15113" max="15113" width="7.875" style="92" customWidth="1"/>
    <col min="15114" max="15115" width="3.625" style="92" customWidth="1"/>
    <col min="15116" max="15117" width="3.875" style="92" customWidth="1"/>
    <col min="15118" max="15118" width="2.75" style="92" customWidth="1"/>
    <col min="15119" max="15119" width="4" style="92" customWidth="1"/>
    <col min="15120" max="15120" width="4.75" style="92" customWidth="1"/>
    <col min="15121" max="15121" width="8.125" style="92" customWidth="1"/>
    <col min="15122" max="15122" width="7.125" style="92" customWidth="1"/>
    <col min="15123" max="15123" width="8" style="92" customWidth="1"/>
    <col min="15124" max="15124" width="4.75" style="92" customWidth="1"/>
    <col min="15125" max="15125" width="7.25" style="92" customWidth="1"/>
    <col min="15126" max="15126" width="7.375" style="92" customWidth="1"/>
    <col min="15127" max="15128" width="6.375" style="92" customWidth="1"/>
    <col min="15129" max="15129" width="7.375" style="92" customWidth="1"/>
    <col min="15130" max="15130" width="4.125" style="92" customWidth="1"/>
    <col min="15131" max="15360" width="9" style="92"/>
    <col min="15361" max="15361" width="3" style="92" customWidth="1"/>
    <col min="15362" max="15362" width="8.25" style="92" customWidth="1"/>
    <col min="15363" max="15363" width="8" style="92" customWidth="1"/>
    <col min="15364" max="15364" width="5.5" style="92" customWidth="1"/>
    <col min="15365" max="15365" width="7.5" style="92" customWidth="1"/>
    <col min="15366" max="15366" width="4.375" style="92" customWidth="1"/>
    <col min="15367" max="15367" width="8" style="92" customWidth="1"/>
    <col min="15368" max="15368" width="3.625" style="92" customWidth="1"/>
    <col min="15369" max="15369" width="7.875" style="92" customWidth="1"/>
    <col min="15370" max="15371" width="3.625" style="92" customWidth="1"/>
    <col min="15372" max="15373" width="3.875" style="92" customWidth="1"/>
    <col min="15374" max="15374" width="2.75" style="92" customWidth="1"/>
    <col min="15375" max="15375" width="4" style="92" customWidth="1"/>
    <col min="15376" max="15376" width="4.75" style="92" customWidth="1"/>
    <col min="15377" max="15377" width="8.125" style="92" customWidth="1"/>
    <col min="15378" max="15378" width="7.125" style="92" customWidth="1"/>
    <col min="15379" max="15379" width="8" style="92" customWidth="1"/>
    <col min="15380" max="15380" width="4.75" style="92" customWidth="1"/>
    <col min="15381" max="15381" width="7.25" style="92" customWidth="1"/>
    <col min="15382" max="15382" width="7.375" style="92" customWidth="1"/>
    <col min="15383" max="15384" width="6.375" style="92" customWidth="1"/>
    <col min="15385" max="15385" width="7.375" style="92" customWidth="1"/>
    <col min="15386" max="15386" width="4.125" style="92" customWidth="1"/>
    <col min="15387" max="15616" width="9" style="92"/>
    <col min="15617" max="15617" width="3" style="92" customWidth="1"/>
    <col min="15618" max="15618" width="8.25" style="92" customWidth="1"/>
    <col min="15619" max="15619" width="8" style="92" customWidth="1"/>
    <col min="15620" max="15620" width="5.5" style="92" customWidth="1"/>
    <col min="15621" max="15621" width="7.5" style="92" customWidth="1"/>
    <col min="15622" max="15622" width="4.375" style="92" customWidth="1"/>
    <col min="15623" max="15623" width="8" style="92" customWidth="1"/>
    <col min="15624" max="15624" width="3.625" style="92" customWidth="1"/>
    <col min="15625" max="15625" width="7.875" style="92" customWidth="1"/>
    <col min="15626" max="15627" width="3.625" style="92" customWidth="1"/>
    <col min="15628" max="15629" width="3.875" style="92" customWidth="1"/>
    <col min="15630" max="15630" width="2.75" style="92" customWidth="1"/>
    <col min="15631" max="15631" width="4" style="92" customWidth="1"/>
    <col min="15632" max="15632" width="4.75" style="92" customWidth="1"/>
    <col min="15633" max="15633" width="8.125" style="92" customWidth="1"/>
    <col min="15634" max="15634" width="7.125" style="92" customWidth="1"/>
    <col min="15635" max="15635" width="8" style="92" customWidth="1"/>
    <col min="15636" max="15636" width="4.75" style="92" customWidth="1"/>
    <col min="15637" max="15637" width="7.25" style="92" customWidth="1"/>
    <col min="15638" max="15638" width="7.375" style="92" customWidth="1"/>
    <col min="15639" max="15640" width="6.375" style="92" customWidth="1"/>
    <col min="15641" max="15641" width="7.375" style="92" customWidth="1"/>
    <col min="15642" max="15642" width="4.125" style="92" customWidth="1"/>
    <col min="15643" max="15872" width="9" style="92"/>
    <col min="15873" max="15873" width="3" style="92" customWidth="1"/>
    <col min="15874" max="15874" width="8.25" style="92" customWidth="1"/>
    <col min="15875" max="15875" width="8" style="92" customWidth="1"/>
    <col min="15876" max="15876" width="5.5" style="92" customWidth="1"/>
    <col min="15877" max="15877" width="7.5" style="92" customWidth="1"/>
    <col min="15878" max="15878" width="4.375" style="92" customWidth="1"/>
    <col min="15879" max="15879" width="8" style="92" customWidth="1"/>
    <col min="15880" max="15880" width="3.625" style="92" customWidth="1"/>
    <col min="15881" max="15881" width="7.875" style="92" customWidth="1"/>
    <col min="15882" max="15883" width="3.625" style="92" customWidth="1"/>
    <col min="15884" max="15885" width="3.875" style="92" customWidth="1"/>
    <col min="15886" max="15886" width="2.75" style="92" customWidth="1"/>
    <col min="15887" max="15887" width="4" style="92" customWidth="1"/>
    <col min="15888" max="15888" width="4.75" style="92" customWidth="1"/>
    <col min="15889" max="15889" width="8.125" style="92" customWidth="1"/>
    <col min="15890" max="15890" width="7.125" style="92" customWidth="1"/>
    <col min="15891" max="15891" width="8" style="92" customWidth="1"/>
    <col min="15892" max="15892" width="4.75" style="92" customWidth="1"/>
    <col min="15893" max="15893" width="7.25" style="92" customWidth="1"/>
    <col min="15894" max="15894" width="7.375" style="92" customWidth="1"/>
    <col min="15895" max="15896" width="6.375" style="92" customWidth="1"/>
    <col min="15897" max="15897" width="7.375" style="92" customWidth="1"/>
    <col min="15898" max="15898" width="4.125" style="92" customWidth="1"/>
    <col min="15899" max="16128" width="9" style="92"/>
    <col min="16129" max="16129" width="3" style="92" customWidth="1"/>
    <col min="16130" max="16130" width="8.25" style="92" customWidth="1"/>
    <col min="16131" max="16131" width="8" style="92" customWidth="1"/>
    <col min="16132" max="16132" width="5.5" style="92" customWidth="1"/>
    <col min="16133" max="16133" width="7.5" style="92" customWidth="1"/>
    <col min="16134" max="16134" width="4.375" style="92" customWidth="1"/>
    <col min="16135" max="16135" width="8" style="92" customWidth="1"/>
    <col min="16136" max="16136" width="3.625" style="92" customWidth="1"/>
    <col min="16137" max="16137" width="7.875" style="92" customWidth="1"/>
    <col min="16138" max="16139" width="3.625" style="92" customWidth="1"/>
    <col min="16140" max="16141" width="3.875" style="92" customWidth="1"/>
    <col min="16142" max="16142" width="2.75" style="92" customWidth="1"/>
    <col min="16143" max="16143" width="4" style="92" customWidth="1"/>
    <col min="16144" max="16144" width="4.75" style="92" customWidth="1"/>
    <col min="16145" max="16145" width="8.125" style="92" customWidth="1"/>
    <col min="16146" max="16146" width="7.125" style="92" customWidth="1"/>
    <col min="16147" max="16147" width="8" style="92" customWidth="1"/>
    <col min="16148" max="16148" width="4.75" style="92" customWidth="1"/>
    <col min="16149" max="16149" width="7.25" style="92" customWidth="1"/>
    <col min="16150" max="16150" width="7.375" style="92" customWidth="1"/>
    <col min="16151" max="16152" width="6.375" style="92" customWidth="1"/>
    <col min="16153" max="16153" width="7.375" style="92" customWidth="1"/>
    <col min="16154" max="16154" width="4.125" style="92" customWidth="1"/>
    <col min="16155" max="16384" width="9" style="92"/>
  </cols>
  <sheetData>
    <row r="1" spans="1:26" ht="21.75" customHeight="1" x14ac:dyDescent="0.3">
      <c r="A1" s="187" t="s">
        <v>109</v>
      </c>
      <c r="B1" s="187"/>
      <c r="C1" s="187"/>
      <c r="D1" s="187"/>
      <c r="E1" s="187"/>
      <c r="F1" s="91"/>
      <c r="G1" s="91"/>
      <c r="X1" s="188" t="s">
        <v>143</v>
      </c>
      <c r="Y1" s="188"/>
    </row>
    <row r="2" spans="1:26" ht="18.75" customHeight="1" x14ac:dyDescent="0.3">
      <c r="A2" s="189"/>
      <c r="B2" s="189"/>
      <c r="C2" s="189"/>
      <c r="D2" s="189"/>
      <c r="E2" s="189"/>
    </row>
    <row r="3" spans="1:26" x14ac:dyDescent="0.3">
      <c r="A3" s="189" t="s">
        <v>118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</row>
    <row r="4" spans="1:26" x14ac:dyDescent="0.3">
      <c r="A4" s="190" t="s">
        <v>149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</row>
    <row r="5" spans="1:26" ht="14.25" customHeight="1" x14ac:dyDescent="0.3"/>
    <row r="6" spans="1:26" ht="62.25" customHeight="1" x14ac:dyDescent="0.3">
      <c r="A6" s="191" t="s">
        <v>13</v>
      </c>
      <c r="B6" s="191" t="s">
        <v>98</v>
      </c>
      <c r="C6" s="181" t="s">
        <v>119</v>
      </c>
      <c r="D6" s="181" t="s">
        <v>120</v>
      </c>
      <c r="E6" s="181" t="s">
        <v>121</v>
      </c>
      <c r="F6" s="184" t="s">
        <v>122</v>
      </c>
      <c r="G6" s="186"/>
      <c r="H6" s="184" t="s">
        <v>123</v>
      </c>
      <c r="I6" s="186"/>
      <c r="J6" s="184" t="s">
        <v>124</v>
      </c>
      <c r="K6" s="186"/>
      <c r="L6" s="184" t="s">
        <v>125</v>
      </c>
      <c r="M6" s="186"/>
      <c r="N6" s="184" t="s">
        <v>126</v>
      </c>
      <c r="O6" s="186"/>
      <c r="P6" s="184" t="s">
        <v>127</v>
      </c>
      <c r="Q6" s="186"/>
      <c r="R6" s="181" t="s">
        <v>128</v>
      </c>
      <c r="S6" s="181" t="s">
        <v>129</v>
      </c>
      <c r="T6" s="181" t="s">
        <v>130</v>
      </c>
      <c r="U6" s="184" t="s">
        <v>131</v>
      </c>
      <c r="V6" s="185"/>
      <c r="W6" s="186"/>
      <c r="X6" s="181" t="s">
        <v>132</v>
      </c>
      <c r="Y6" s="181" t="s">
        <v>133</v>
      </c>
      <c r="Z6" s="181" t="s">
        <v>134</v>
      </c>
    </row>
    <row r="7" spans="1:26" ht="142.5" customHeight="1" x14ac:dyDescent="0.3">
      <c r="A7" s="192"/>
      <c r="B7" s="192"/>
      <c r="C7" s="182"/>
      <c r="D7" s="182"/>
      <c r="E7" s="182"/>
      <c r="F7" s="94" t="s">
        <v>135</v>
      </c>
      <c r="G7" s="94" t="s">
        <v>136</v>
      </c>
      <c r="H7" s="94" t="s">
        <v>137</v>
      </c>
      <c r="I7" s="94" t="s">
        <v>136</v>
      </c>
      <c r="J7" s="94" t="s">
        <v>138</v>
      </c>
      <c r="K7" s="94" t="s">
        <v>139</v>
      </c>
      <c r="L7" s="94" t="s">
        <v>140</v>
      </c>
      <c r="M7" s="94" t="s">
        <v>136</v>
      </c>
      <c r="N7" s="94" t="s">
        <v>135</v>
      </c>
      <c r="O7" s="94" t="s">
        <v>136</v>
      </c>
      <c r="P7" s="94" t="s">
        <v>140</v>
      </c>
      <c r="Q7" s="94" t="s">
        <v>139</v>
      </c>
      <c r="R7" s="182"/>
      <c r="S7" s="182"/>
      <c r="T7" s="182"/>
      <c r="U7" s="95" t="s">
        <v>115</v>
      </c>
      <c r="V7" s="94" t="s">
        <v>141</v>
      </c>
      <c r="W7" s="94" t="s">
        <v>142</v>
      </c>
      <c r="X7" s="182"/>
      <c r="Y7" s="182"/>
      <c r="Z7" s="182"/>
    </row>
    <row r="8" spans="1:26" x14ac:dyDescent="0.3">
      <c r="A8" s="96" t="s">
        <v>105</v>
      </c>
      <c r="B8" s="96" t="s">
        <v>106</v>
      </c>
      <c r="C8" s="96">
        <v>1</v>
      </c>
      <c r="D8" s="96">
        <v>2</v>
      </c>
      <c r="E8" s="96">
        <v>3</v>
      </c>
      <c r="F8" s="96">
        <v>4</v>
      </c>
      <c r="G8" s="96">
        <v>5</v>
      </c>
      <c r="H8" s="96">
        <v>6</v>
      </c>
      <c r="I8" s="96">
        <v>7</v>
      </c>
      <c r="J8" s="96">
        <v>8</v>
      </c>
      <c r="K8" s="96">
        <v>9</v>
      </c>
      <c r="L8" s="96">
        <v>10</v>
      </c>
      <c r="M8" s="96">
        <v>11</v>
      </c>
      <c r="N8" s="96">
        <v>12</v>
      </c>
      <c r="O8" s="96">
        <v>13</v>
      </c>
      <c r="P8" s="96">
        <v>14</v>
      </c>
      <c r="Q8" s="96">
        <v>15</v>
      </c>
      <c r="R8" s="96">
        <v>16</v>
      </c>
      <c r="S8" s="96">
        <v>17</v>
      </c>
      <c r="T8" s="96">
        <v>18</v>
      </c>
      <c r="U8" s="96">
        <v>19</v>
      </c>
      <c r="V8" s="96">
        <v>20</v>
      </c>
      <c r="W8" s="96">
        <v>21</v>
      </c>
      <c r="X8" s="96">
        <v>22</v>
      </c>
      <c r="Y8" s="96">
        <v>23</v>
      </c>
      <c r="Z8" s="96">
        <v>24</v>
      </c>
    </row>
    <row r="9" spans="1:26" s="101" customFormat="1" ht="29.25" customHeight="1" x14ac:dyDescent="0.3">
      <c r="A9" s="97"/>
      <c r="B9" s="98" t="s">
        <v>144</v>
      </c>
      <c r="C9" s="121"/>
      <c r="D9" s="121"/>
      <c r="E9" s="121"/>
      <c r="F9" s="97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9"/>
      <c r="U9" s="100">
        <f>U10+U11</f>
        <v>0</v>
      </c>
      <c r="V9" s="100">
        <f t="shared" ref="V9:Y9" si="0">V10+V11</f>
        <v>0</v>
      </c>
      <c r="W9" s="100">
        <f t="shared" si="0"/>
        <v>0</v>
      </c>
      <c r="X9" s="100">
        <f t="shared" si="0"/>
        <v>0</v>
      </c>
      <c r="Y9" s="100">
        <f t="shared" si="0"/>
        <v>0</v>
      </c>
      <c r="Z9" s="100"/>
    </row>
    <row r="10" spans="1:26" ht="46.5" customHeight="1" x14ac:dyDescent="0.3">
      <c r="A10" s="102">
        <v>1</v>
      </c>
      <c r="B10" s="102" t="s">
        <v>98</v>
      </c>
      <c r="C10" s="103"/>
      <c r="D10" s="103"/>
      <c r="E10" s="102" t="s">
        <v>112</v>
      </c>
      <c r="F10" s="104"/>
      <c r="G10" s="105"/>
      <c r="H10" s="106"/>
      <c r="I10" s="107"/>
      <c r="J10" s="108"/>
      <c r="K10" s="108"/>
      <c r="L10" s="108"/>
      <c r="M10" s="108"/>
      <c r="N10" s="108"/>
      <c r="O10" s="108"/>
      <c r="P10" s="108"/>
      <c r="Q10" s="109"/>
      <c r="R10" s="110"/>
      <c r="S10" s="110"/>
      <c r="T10" s="108"/>
      <c r="U10" s="111"/>
      <c r="V10" s="111"/>
      <c r="W10" s="111"/>
      <c r="X10" s="111"/>
      <c r="Y10" s="111"/>
      <c r="Z10" s="112"/>
    </row>
    <row r="11" spans="1:26" ht="45" customHeight="1" x14ac:dyDescent="0.3">
      <c r="A11" s="102">
        <v>2</v>
      </c>
      <c r="B11" s="102"/>
      <c r="C11" s="103"/>
      <c r="D11" s="103"/>
      <c r="E11" s="102"/>
      <c r="F11" s="104"/>
      <c r="G11" s="105"/>
      <c r="H11" s="106"/>
      <c r="I11" s="107"/>
      <c r="J11" s="108"/>
      <c r="K11" s="108"/>
      <c r="L11" s="108"/>
      <c r="M11" s="108"/>
      <c r="N11" s="108"/>
      <c r="O11" s="108"/>
      <c r="P11" s="108"/>
      <c r="Q11" s="109"/>
      <c r="R11" s="110"/>
      <c r="S11" s="110"/>
      <c r="T11" s="108"/>
      <c r="U11" s="111"/>
      <c r="V11" s="111"/>
      <c r="W11" s="111"/>
      <c r="X11" s="111"/>
      <c r="Y11" s="111"/>
      <c r="Z11" s="112"/>
    </row>
    <row r="12" spans="1:26" ht="16.5" customHeight="1" x14ac:dyDescent="0.3">
      <c r="A12" s="113"/>
      <c r="B12" s="113"/>
      <c r="C12" s="113"/>
      <c r="D12" s="113"/>
      <c r="E12" s="113"/>
      <c r="F12" s="114"/>
      <c r="G12" s="115"/>
      <c r="H12" s="116"/>
      <c r="I12" s="117"/>
      <c r="J12" s="113"/>
      <c r="K12" s="113"/>
      <c r="L12" s="113"/>
      <c r="M12" s="113"/>
      <c r="N12" s="113"/>
      <c r="O12" s="113"/>
      <c r="P12" s="113"/>
      <c r="Q12" s="113"/>
      <c r="R12" s="118"/>
      <c r="S12" s="118"/>
      <c r="T12" s="119"/>
      <c r="U12" s="120"/>
      <c r="V12" s="120"/>
      <c r="W12" s="120"/>
      <c r="X12" s="120"/>
      <c r="Y12" s="120"/>
      <c r="Z12" s="113"/>
    </row>
    <row r="13" spans="1:26" ht="20.25" customHeight="1" x14ac:dyDescent="0.3">
      <c r="B13" s="183" t="s">
        <v>116</v>
      </c>
      <c r="C13" s="183"/>
      <c r="D13" s="183"/>
      <c r="E13" s="183"/>
      <c r="F13" s="183"/>
    </row>
  </sheetData>
  <mergeCells count="24">
    <mergeCell ref="A6:A7"/>
    <mergeCell ref="B6:B7"/>
    <mergeCell ref="C6:C7"/>
    <mergeCell ref="D6:D7"/>
    <mergeCell ref="E6:E7"/>
    <mergeCell ref="A1:E1"/>
    <mergeCell ref="X1:Y1"/>
    <mergeCell ref="A2:E2"/>
    <mergeCell ref="A3:Z3"/>
    <mergeCell ref="A4:Z4"/>
    <mergeCell ref="Z6:Z7"/>
    <mergeCell ref="B13:F13"/>
    <mergeCell ref="R6:R7"/>
    <mergeCell ref="S6:S7"/>
    <mergeCell ref="T6:T7"/>
    <mergeCell ref="U6:W6"/>
    <mergeCell ref="X6:X7"/>
    <mergeCell ref="Y6:Y7"/>
    <mergeCell ref="F6:G6"/>
    <mergeCell ref="H6:I6"/>
    <mergeCell ref="J6:K6"/>
    <mergeCell ref="L6:M6"/>
    <mergeCell ref="N6:O6"/>
    <mergeCell ref="P6:Q6"/>
  </mergeCells>
  <pageMargins left="3.937007874015748E-2" right="3.937007874015748E-2" top="0.74803149606299213" bottom="0.55118110236220474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D1:M117"/>
  <sheetViews>
    <sheetView workbookViewId="0">
      <selection activeCell="P11" sqref="P11"/>
    </sheetView>
  </sheetViews>
  <sheetFormatPr defaultRowHeight="15.75" x14ac:dyDescent="0.25"/>
  <sheetData>
    <row r="1" spans="4:13" ht="16.5" thickBot="1" x14ac:dyDescent="0.3">
      <c r="D1" s="202" t="s">
        <v>25</v>
      </c>
      <c r="E1" s="203"/>
      <c r="F1" s="203"/>
      <c r="G1" s="203"/>
      <c r="H1" s="204"/>
      <c r="I1" s="202" t="s">
        <v>26</v>
      </c>
      <c r="J1" s="203"/>
      <c r="K1" s="203"/>
      <c r="L1" s="203"/>
      <c r="M1" s="204"/>
    </row>
    <row r="2" spans="4:13" ht="16.5" thickBot="1" x14ac:dyDescent="0.3">
      <c r="D2" s="202" t="s">
        <v>27</v>
      </c>
      <c r="E2" s="204"/>
      <c r="F2" s="205" t="s">
        <v>28</v>
      </c>
      <c r="G2" s="202" t="s">
        <v>29</v>
      </c>
      <c r="H2" s="204"/>
      <c r="I2" s="202" t="s">
        <v>27</v>
      </c>
      <c r="J2" s="204"/>
      <c r="K2" s="205" t="s">
        <v>28</v>
      </c>
      <c r="L2" s="202" t="s">
        <v>29</v>
      </c>
      <c r="M2" s="204"/>
    </row>
    <row r="3" spans="4:13" ht="16.5" thickBot="1" x14ac:dyDescent="0.3">
      <c r="D3" s="1" t="s">
        <v>30</v>
      </c>
      <c r="E3" s="2" t="s">
        <v>31</v>
      </c>
      <c r="F3" s="206"/>
      <c r="G3" s="2" t="s">
        <v>30</v>
      </c>
      <c r="H3" s="2" t="s">
        <v>31</v>
      </c>
      <c r="I3" s="2" t="s">
        <v>30</v>
      </c>
      <c r="J3" s="2" t="s">
        <v>31</v>
      </c>
      <c r="K3" s="206"/>
      <c r="L3" s="2" t="s">
        <v>30</v>
      </c>
      <c r="M3" s="2" t="s">
        <v>31</v>
      </c>
    </row>
    <row r="4" spans="4:13" ht="16.5" thickBot="1" x14ac:dyDescent="0.3">
      <c r="D4" s="1">
        <v>1</v>
      </c>
      <c r="E4" s="2">
        <v>1961</v>
      </c>
      <c r="F4" s="199" t="s">
        <v>32</v>
      </c>
      <c r="G4" s="2">
        <v>5</v>
      </c>
      <c r="H4" s="2">
        <v>2021</v>
      </c>
      <c r="I4" s="2">
        <v>1</v>
      </c>
      <c r="J4" s="2">
        <v>1966</v>
      </c>
      <c r="K4" s="199" t="s">
        <v>33</v>
      </c>
      <c r="L4" s="2">
        <v>6</v>
      </c>
      <c r="M4" s="2">
        <v>2021</v>
      </c>
    </row>
    <row r="5" spans="4:13" ht="16.5" thickBot="1" x14ac:dyDescent="0.3">
      <c r="D5" s="1">
        <v>2</v>
      </c>
      <c r="E5" s="2">
        <v>1961</v>
      </c>
      <c r="F5" s="200"/>
      <c r="G5" s="2">
        <v>6</v>
      </c>
      <c r="H5" s="2">
        <v>2021</v>
      </c>
      <c r="I5" s="2">
        <v>2</v>
      </c>
      <c r="J5" s="2">
        <v>1966</v>
      </c>
      <c r="K5" s="200"/>
      <c r="L5" s="2">
        <v>7</v>
      </c>
      <c r="M5" s="2">
        <v>2021</v>
      </c>
    </row>
    <row r="6" spans="4:13" ht="16.5" thickBot="1" x14ac:dyDescent="0.3">
      <c r="D6" s="1"/>
      <c r="E6" s="2"/>
      <c r="F6" s="200"/>
      <c r="G6" s="2"/>
      <c r="H6" s="2"/>
      <c r="I6" s="2"/>
      <c r="J6" s="2"/>
      <c r="K6" s="200"/>
      <c r="L6" s="2"/>
      <c r="M6" s="2"/>
    </row>
    <row r="7" spans="4:13" ht="16.5" thickBot="1" x14ac:dyDescent="0.3">
      <c r="D7" s="1">
        <v>3</v>
      </c>
      <c r="E7" s="2">
        <v>1961</v>
      </c>
      <c r="F7" s="200"/>
      <c r="G7" s="2">
        <v>7</v>
      </c>
      <c r="H7" s="2">
        <v>2021</v>
      </c>
      <c r="I7" s="2">
        <v>3</v>
      </c>
      <c r="J7" s="2">
        <v>1966</v>
      </c>
      <c r="K7" s="200"/>
      <c r="L7" s="2">
        <v>8</v>
      </c>
      <c r="M7" s="2">
        <v>2021</v>
      </c>
    </row>
    <row r="8" spans="4:13" ht="16.5" thickBot="1" x14ac:dyDescent="0.3">
      <c r="D8" s="1">
        <v>4</v>
      </c>
      <c r="E8" s="2">
        <v>1961</v>
      </c>
      <c r="F8" s="200"/>
      <c r="G8" s="2">
        <v>8</v>
      </c>
      <c r="H8" s="2">
        <v>2021</v>
      </c>
      <c r="I8" s="2">
        <v>4</v>
      </c>
      <c r="J8" s="2">
        <v>1966</v>
      </c>
      <c r="K8" s="200"/>
      <c r="L8" s="2">
        <v>9</v>
      </c>
      <c r="M8" s="2">
        <v>2021</v>
      </c>
    </row>
    <row r="9" spans="4:13" ht="16.5" thickBot="1" x14ac:dyDescent="0.3">
      <c r="D9" s="1">
        <v>5</v>
      </c>
      <c r="E9" s="2">
        <v>1961</v>
      </c>
      <c r="F9" s="200"/>
      <c r="G9" s="2">
        <v>9</v>
      </c>
      <c r="H9" s="2">
        <v>2021</v>
      </c>
      <c r="I9" s="2">
        <v>5</v>
      </c>
      <c r="J9" s="2">
        <v>1966</v>
      </c>
      <c r="K9" s="200"/>
      <c r="L9" s="2">
        <v>10</v>
      </c>
      <c r="M9" s="2">
        <v>2021</v>
      </c>
    </row>
    <row r="10" spans="4:13" ht="16.5" thickBot="1" x14ac:dyDescent="0.3">
      <c r="D10" s="1">
        <v>6</v>
      </c>
      <c r="E10" s="2">
        <v>1961</v>
      </c>
      <c r="F10" s="200"/>
      <c r="G10" s="2">
        <v>10</v>
      </c>
      <c r="H10" s="2">
        <v>2021</v>
      </c>
      <c r="I10" s="2">
        <v>6</v>
      </c>
      <c r="J10" s="2">
        <v>1966</v>
      </c>
      <c r="K10" s="200"/>
      <c r="L10" s="2">
        <v>11</v>
      </c>
      <c r="M10" s="2">
        <v>2021</v>
      </c>
    </row>
    <row r="11" spans="4:13" ht="16.5" thickBot="1" x14ac:dyDescent="0.3">
      <c r="D11" s="1">
        <v>7</v>
      </c>
      <c r="E11" s="2">
        <v>1961</v>
      </c>
      <c r="F11" s="200"/>
      <c r="G11" s="2">
        <v>11</v>
      </c>
      <c r="H11" s="2">
        <v>2021</v>
      </c>
      <c r="I11" s="2">
        <v>7</v>
      </c>
      <c r="J11" s="2">
        <v>1966</v>
      </c>
      <c r="K11" s="200"/>
      <c r="L11" s="2">
        <v>12</v>
      </c>
      <c r="M11" s="2">
        <v>2021</v>
      </c>
    </row>
    <row r="12" spans="4:13" ht="16.5" thickBot="1" x14ac:dyDescent="0.3">
      <c r="D12" s="1">
        <v>8</v>
      </c>
      <c r="E12" s="2">
        <v>1961</v>
      </c>
      <c r="F12" s="200"/>
      <c r="G12" s="2">
        <v>12</v>
      </c>
      <c r="H12" s="2">
        <v>2021</v>
      </c>
      <c r="I12" s="2">
        <v>8</v>
      </c>
      <c r="J12" s="2">
        <v>1966</v>
      </c>
      <c r="K12" s="201"/>
      <c r="L12" s="3">
        <v>1</v>
      </c>
      <c r="M12" s="2">
        <v>2022</v>
      </c>
    </row>
    <row r="13" spans="4:13" ht="16.5" thickBot="1" x14ac:dyDescent="0.3">
      <c r="D13" s="1">
        <v>9</v>
      </c>
      <c r="E13" s="2">
        <v>1961</v>
      </c>
      <c r="F13" s="201"/>
      <c r="G13" s="3">
        <v>1</v>
      </c>
      <c r="H13" s="2">
        <v>2022</v>
      </c>
      <c r="I13" s="2">
        <v>9</v>
      </c>
      <c r="J13" s="2">
        <v>1966</v>
      </c>
      <c r="K13" s="199" t="s">
        <v>34</v>
      </c>
      <c r="L13" s="2">
        <v>6</v>
      </c>
      <c r="M13" s="2">
        <v>2022</v>
      </c>
    </row>
    <row r="14" spans="4:13" ht="16.5" thickBot="1" x14ac:dyDescent="0.3">
      <c r="D14" s="1">
        <v>10</v>
      </c>
      <c r="E14" s="2">
        <v>1961</v>
      </c>
      <c r="F14" s="199" t="s">
        <v>35</v>
      </c>
      <c r="G14" s="2">
        <v>5</v>
      </c>
      <c r="H14" s="2">
        <v>2022</v>
      </c>
      <c r="I14" s="2">
        <v>10</v>
      </c>
      <c r="J14" s="2">
        <v>1966</v>
      </c>
      <c r="K14" s="200"/>
      <c r="L14" s="2">
        <v>7</v>
      </c>
      <c r="M14" s="2">
        <v>2022</v>
      </c>
    </row>
    <row r="15" spans="4:13" ht="16.5" thickBot="1" x14ac:dyDescent="0.3">
      <c r="D15" s="1">
        <v>11</v>
      </c>
      <c r="E15" s="2">
        <v>1961</v>
      </c>
      <c r="F15" s="200"/>
      <c r="G15" s="2">
        <v>6</v>
      </c>
      <c r="H15" s="2">
        <v>2022</v>
      </c>
      <c r="I15" s="2">
        <v>11</v>
      </c>
      <c r="J15" s="2">
        <v>1966</v>
      </c>
      <c r="K15" s="200"/>
      <c r="L15" s="2">
        <v>8</v>
      </c>
      <c r="M15" s="2">
        <v>2022</v>
      </c>
    </row>
    <row r="16" spans="4:13" ht="16.5" thickBot="1" x14ac:dyDescent="0.3">
      <c r="D16" s="1">
        <v>12</v>
      </c>
      <c r="E16" s="2">
        <v>1961</v>
      </c>
      <c r="F16" s="200"/>
      <c r="G16" s="2">
        <v>7</v>
      </c>
      <c r="H16" s="2">
        <v>2022</v>
      </c>
      <c r="I16" s="2">
        <v>12</v>
      </c>
      <c r="J16" s="2">
        <v>1966</v>
      </c>
      <c r="K16" s="200"/>
      <c r="L16" s="2">
        <v>9</v>
      </c>
      <c r="M16" s="2">
        <v>2022</v>
      </c>
    </row>
    <row r="17" spans="4:13" ht="16.5" thickBot="1" x14ac:dyDescent="0.3">
      <c r="D17" s="1">
        <v>1</v>
      </c>
      <c r="E17" s="2">
        <v>1962</v>
      </c>
      <c r="F17" s="200"/>
      <c r="G17" s="2">
        <v>8</v>
      </c>
      <c r="H17" s="2">
        <v>2022</v>
      </c>
      <c r="I17" s="2">
        <v>1</v>
      </c>
      <c r="J17" s="2">
        <v>1967</v>
      </c>
      <c r="K17" s="200"/>
      <c r="L17" s="2">
        <v>10</v>
      </c>
      <c r="M17" s="2">
        <v>2022</v>
      </c>
    </row>
    <row r="18" spans="4:13" ht="16.5" thickBot="1" x14ac:dyDescent="0.3">
      <c r="D18" s="1">
        <v>2</v>
      </c>
      <c r="E18" s="2">
        <v>1962</v>
      </c>
      <c r="F18" s="200"/>
      <c r="G18" s="2">
        <v>9</v>
      </c>
      <c r="H18" s="2">
        <v>2022</v>
      </c>
      <c r="I18" s="2">
        <v>2</v>
      </c>
      <c r="J18" s="2">
        <v>1967</v>
      </c>
      <c r="K18" s="200"/>
      <c r="L18" s="2">
        <v>11</v>
      </c>
      <c r="M18" s="2">
        <v>2022</v>
      </c>
    </row>
    <row r="19" spans="4:13" ht="16.5" thickBot="1" x14ac:dyDescent="0.3">
      <c r="D19" s="1">
        <v>3</v>
      </c>
      <c r="E19" s="2">
        <v>1962</v>
      </c>
      <c r="F19" s="200"/>
      <c r="G19" s="2">
        <v>10</v>
      </c>
      <c r="H19" s="2">
        <v>2022</v>
      </c>
      <c r="I19" s="2">
        <v>3</v>
      </c>
      <c r="J19" s="2">
        <v>1967</v>
      </c>
      <c r="K19" s="200"/>
      <c r="L19" s="2">
        <v>12</v>
      </c>
      <c r="M19" s="2">
        <v>2022</v>
      </c>
    </row>
    <row r="20" spans="4:13" ht="16.5" thickBot="1" x14ac:dyDescent="0.3">
      <c r="D20" s="1">
        <v>4</v>
      </c>
      <c r="E20" s="2">
        <v>1962</v>
      </c>
      <c r="F20" s="200"/>
      <c r="G20" s="2">
        <v>11</v>
      </c>
      <c r="H20" s="2">
        <v>2022</v>
      </c>
      <c r="I20" s="2">
        <v>4</v>
      </c>
      <c r="J20" s="2">
        <v>1967</v>
      </c>
      <c r="K20" s="201"/>
      <c r="L20" s="3">
        <v>1</v>
      </c>
      <c r="M20" s="2">
        <v>2023</v>
      </c>
    </row>
    <row r="21" spans="4:13" ht="16.5" thickBot="1" x14ac:dyDescent="0.3">
      <c r="D21" s="1">
        <v>5</v>
      </c>
      <c r="E21" s="2">
        <v>1962</v>
      </c>
      <c r="F21" s="200"/>
      <c r="G21" s="2">
        <v>12</v>
      </c>
      <c r="H21" s="2">
        <v>2022</v>
      </c>
      <c r="I21" s="2">
        <v>5</v>
      </c>
      <c r="J21" s="2">
        <v>1967</v>
      </c>
      <c r="K21" s="199" t="s">
        <v>36</v>
      </c>
      <c r="L21" s="2">
        <v>6</v>
      </c>
      <c r="M21" s="2">
        <v>2023</v>
      </c>
    </row>
    <row r="22" spans="4:13" ht="16.5" thickBot="1" x14ac:dyDescent="0.3">
      <c r="D22" s="1">
        <v>6</v>
      </c>
      <c r="E22" s="2">
        <v>1962</v>
      </c>
      <c r="F22" s="201"/>
      <c r="G22" s="3">
        <v>1</v>
      </c>
      <c r="H22" s="2">
        <v>2023</v>
      </c>
      <c r="I22" s="2">
        <v>6</v>
      </c>
      <c r="J22" s="2">
        <v>1967</v>
      </c>
      <c r="K22" s="200"/>
      <c r="L22" s="2">
        <v>7</v>
      </c>
      <c r="M22" s="2">
        <v>2023</v>
      </c>
    </row>
    <row r="23" spans="4:13" ht="16.5" thickBot="1" x14ac:dyDescent="0.3">
      <c r="D23" s="1">
        <v>7</v>
      </c>
      <c r="E23" s="2">
        <v>1962</v>
      </c>
      <c r="F23" s="199" t="s">
        <v>37</v>
      </c>
      <c r="G23" s="2">
        <v>5</v>
      </c>
      <c r="H23" s="2">
        <v>2023</v>
      </c>
      <c r="I23" s="2">
        <v>7</v>
      </c>
      <c r="J23" s="2">
        <v>1967</v>
      </c>
      <c r="K23" s="200"/>
      <c r="L23" s="2">
        <v>8</v>
      </c>
      <c r="M23" s="2">
        <v>2023</v>
      </c>
    </row>
    <row r="24" spans="4:13" ht="16.5" thickBot="1" x14ac:dyDescent="0.3">
      <c r="D24" s="1">
        <v>8</v>
      </c>
      <c r="E24" s="2">
        <v>1962</v>
      </c>
      <c r="F24" s="200"/>
      <c r="G24" s="2">
        <v>6</v>
      </c>
      <c r="H24" s="2">
        <v>2023</v>
      </c>
      <c r="I24" s="2">
        <v>8</v>
      </c>
      <c r="J24" s="2">
        <v>1967</v>
      </c>
      <c r="K24" s="200"/>
      <c r="L24" s="2">
        <v>9</v>
      </c>
      <c r="M24" s="2">
        <v>2023</v>
      </c>
    </row>
    <row r="25" spans="4:13" ht="16.5" thickBot="1" x14ac:dyDescent="0.3">
      <c r="D25" s="1">
        <v>9</v>
      </c>
      <c r="E25" s="2">
        <v>1962</v>
      </c>
      <c r="F25" s="200"/>
      <c r="G25" s="2">
        <v>7</v>
      </c>
      <c r="H25" s="2">
        <v>2023</v>
      </c>
      <c r="I25" s="2">
        <v>9</v>
      </c>
      <c r="J25" s="2">
        <v>1967</v>
      </c>
      <c r="K25" s="200"/>
      <c r="L25" s="2">
        <v>10</v>
      </c>
      <c r="M25" s="2">
        <v>2023</v>
      </c>
    </row>
    <row r="26" spans="4:13" ht="16.5" thickBot="1" x14ac:dyDescent="0.3">
      <c r="D26" s="1">
        <v>10</v>
      </c>
      <c r="E26" s="2">
        <v>1962</v>
      </c>
      <c r="F26" s="200"/>
      <c r="G26" s="2">
        <v>8</v>
      </c>
      <c r="H26" s="2">
        <v>2023</v>
      </c>
      <c r="I26" s="2">
        <v>10</v>
      </c>
      <c r="J26" s="2">
        <v>1967</v>
      </c>
      <c r="K26" s="200"/>
      <c r="L26" s="2">
        <v>11</v>
      </c>
      <c r="M26" s="2">
        <v>2023</v>
      </c>
    </row>
    <row r="27" spans="4:13" ht="16.5" thickBot="1" x14ac:dyDescent="0.3">
      <c r="D27" s="1">
        <v>11</v>
      </c>
      <c r="E27" s="2">
        <v>1962</v>
      </c>
      <c r="F27" s="200"/>
      <c r="G27" s="2">
        <v>9</v>
      </c>
      <c r="H27" s="2">
        <v>2023</v>
      </c>
      <c r="I27" s="2">
        <v>11</v>
      </c>
      <c r="J27" s="2">
        <v>1967</v>
      </c>
      <c r="K27" s="200"/>
      <c r="L27" s="2">
        <v>12</v>
      </c>
      <c r="M27" s="2">
        <v>2023</v>
      </c>
    </row>
    <row r="28" spans="4:13" ht="16.5" thickBot="1" x14ac:dyDescent="0.3">
      <c r="D28" s="1">
        <v>12</v>
      </c>
      <c r="E28" s="2">
        <v>1962</v>
      </c>
      <c r="F28" s="200"/>
      <c r="G28" s="2">
        <v>10</v>
      </c>
      <c r="H28" s="2">
        <v>2023</v>
      </c>
      <c r="I28" s="2">
        <v>12</v>
      </c>
      <c r="J28" s="2">
        <v>1967</v>
      </c>
      <c r="K28" s="201"/>
      <c r="L28" s="3">
        <v>1</v>
      </c>
      <c r="M28" s="2">
        <v>2024</v>
      </c>
    </row>
    <row r="29" spans="4:13" ht="16.5" thickBot="1" x14ac:dyDescent="0.3">
      <c r="D29" s="1">
        <v>1</v>
      </c>
      <c r="E29" s="2">
        <v>1963</v>
      </c>
      <c r="F29" s="200"/>
      <c r="G29" s="2">
        <v>11</v>
      </c>
      <c r="H29" s="2">
        <v>2023</v>
      </c>
      <c r="I29" s="3">
        <v>1</v>
      </c>
      <c r="J29" s="2">
        <v>1968</v>
      </c>
      <c r="K29" s="199" t="s">
        <v>38</v>
      </c>
      <c r="L29" s="2">
        <v>6</v>
      </c>
      <c r="M29" s="2">
        <v>2024</v>
      </c>
    </row>
    <row r="30" spans="4:13" ht="16.5" thickBot="1" x14ac:dyDescent="0.3">
      <c r="D30" s="1">
        <v>2</v>
      </c>
      <c r="E30" s="2">
        <v>1963</v>
      </c>
      <c r="F30" s="200"/>
      <c r="G30" s="2">
        <v>12</v>
      </c>
      <c r="H30" s="2">
        <v>2023</v>
      </c>
      <c r="I30" s="2">
        <v>2</v>
      </c>
      <c r="J30" s="2">
        <v>1968</v>
      </c>
      <c r="K30" s="200"/>
      <c r="L30" s="2">
        <v>7</v>
      </c>
      <c r="M30" s="2">
        <v>2024</v>
      </c>
    </row>
    <row r="31" spans="4:13" ht="16.5" thickBot="1" x14ac:dyDescent="0.3">
      <c r="D31" s="1">
        <v>3</v>
      </c>
      <c r="E31" s="2">
        <v>1963</v>
      </c>
      <c r="F31" s="201"/>
      <c r="G31" s="3">
        <v>1</v>
      </c>
      <c r="H31" s="2">
        <v>2024</v>
      </c>
      <c r="I31" s="2">
        <v>3</v>
      </c>
      <c r="J31" s="2">
        <v>1968</v>
      </c>
      <c r="K31" s="200"/>
      <c r="L31" s="2">
        <v>8</v>
      </c>
      <c r="M31" s="2">
        <v>2024</v>
      </c>
    </row>
    <row r="32" spans="4:13" ht="16.5" thickBot="1" x14ac:dyDescent="0.3">
      <c r="D32" s="1">
        <v>4</v>
      </c>
      <c r="E32" s="2">
        <v>1963</v>
      </c>
      <c r="F32" s="199" t="s">
        <v>39</v>
      </c>
      <c r="G32" s="2">
        <v>5</v>
      </c>
      <c r="H32" s="2">
        <v>2024</v>
      </c>
      <c r="I32" s="2">
        <v>4</v>
      </c>
      <c r="J32" s="2">
        <v>1968</v>
      </c>
      <c r="K32" s="200"/>
      <c r="L32" s="2">
        <v>9</v>
      </c>
      <c r="M32" s="2">
        <v>2024</v>
      </c>
    </row>
    <row r="33" spans="4:13" ht="16.5" thickBot="1" x14ac:dyDescent="0.3">
      <c r="D33" s="1">
        <v>5</v>
      </c>
      <c r="E33" s="2">
        <v>1963</v>
      </c>
      <c r="F33" s="200"/>
      <c r="G33" s="2">
        <v>6</v>
      </c>
      <c r="H33" s="2">
        <v>2024</v>
      </c>
      <c r="I33" s="2">
        <v>5</v>
      </c>
      <c r="J33" s="2">
        <v>1968</v>
      </c>
      <c r="K33" s="200"/>
      <c r="L33" s="2">
        <v>10</v>
      </c>
      <c r="M33" s="2">
        <v>2024</v>
      </c>
    </row>
    <row r="34" spans="4:13" ht="16.5" thickBot="1" x14ac:dyDescent="0.3">
      <c r="D34" s="1">
        <v>6</v>
      </c>
      <c r="E34" s="2">
        <v>1963</v>
      </c>
      <c r="F34" s="200"/>
      <c r="G34" s="2">
        <v>7</v>
      </c>
      <c r="H34" s="2">
        <v>2024</v>
      </c>
      <c r="I34" s="2">
        <v>6</v>
      </c>
      <c r="J34" s="2">
        <v>1968</v>
      </c>
      <c r="K34" s="200"/>
      <c r="L34" s="2">
        <v>11</v>
      </c>
      <c r="M34" s="2">
        <v>2024</v>
      </c>
    </row>
    <row r="35" spans="4:13" ht="16.5" thickBot="1" x14ac:dyDescent="0.3">
      <c r="D35" s="1">
        <v>7</v>
      </c>
      <c r="E35" s="2">
        <v>1963</v>
      </c>
      <c r="F35" s="200"/>
      <c r="G35" s="2">
        <v>8</v>
      </c>
      <c r="H35" s="2">
        <v>2024</v>
      </c>
      <c r="I35" s="2">
        <v>7</v>
      </c>
      <c r="J35" s="2">
        <v>1968</v>
      </c>
      <c r="K35" s="200"/>
      <c r="L35" s="2">
        <v>12</v>
      </c>
      <c r="M35" s="2">
        <v>2024</v>
      </c>
    </row>
    <row r="36" spans="4:13" ht="16.5" thickBot="1" x14ac:dyDescent="0.3">
      <c r="D36" s="1">
        <v>8</v>
      </c>
      <c r="E36" s="2">
        <v>1963</v>
      </c>
      <c r="F36" s="200"/>
      <c r="G36" s="2">
        <v>9</v>
      </c>
      <c r="H36" s="2">
        <v>2024</v>
      </c>
      <c r="I36" s="2">
        <v>8</v>
      </c>
      <c r="J36" s="2">
        <v>1968</v>
      </c>
      <c r="K36" s="201"/>
      <c r="L36" s="3">
        <v>1</v>
      </c>
      <c r="M36" s="2">
        <v>2025</v>
      </c>
    </row>
    <row r="37" spans="4:13" ht="16.5" thickBot="1" x14ac:dyDescent="0.3">
      <c r="D37" s="1">
        <v>9</v>
      </c>
      <c r="E37" s="2">
        <v>1963</v>
      </c>
      <c r="F37" s="200"/>
      <c r="G37" s="2">
        <v>10</v>
      </c>
      <c r="H37" s="2">
        <v>2024</v>
      </c>
      <c r="I37" s="2">
        <v>9</v>
      </c>
      <c r="J37" s="2">
        <v>1968</v>
      </c>
      <c r="K37" s="199" t="s">
        <v>40</v>
      </c>
      <c r="L37" s="2">
        <v>6</v>
      </c>
      <c r="M37" s="2">
        <v>2025</v>
      </c>
    </row>
    <row r="38" spans="4:13" ht="16.5" thickBot="1" x14ac:dyDescent="0.3">
      <c r="D38" s="1">
        <v>10</v>
      </c>
      <c r="E38" s="2">
        <v>1963</v>
      </c>
      <c r="F38" s="200"/>
      <c r="G38" s="2">
        <v>11</v>
      </c>
      <c r="H38" s="2">
        <v>2024</v>
      </c>
      <c r="I38" s="2">
        <v>10</v>
      </c>
      <c r="J38" s="2">
        <v>1968</v>
      </c>
      <c r="K38" s="200"/>
      <c r="L38" s="2">
        <v>7</v>
      </c>
      <c r="M38" s="2">
        <v>2025</v>
      </c>
    </row>
    <row r="39" spans="4:13" ht="16.5" thickBot="1" x14ac:dyDescent="0.3">
      <c r="D39" s="1">
        <v>11</v>
      </c>
      <c r="E39" s="2">
        <v>1963</v>
      </c>
      <c r="F39" s="200"/>
      <c r="G39" s="2">
        <v>12</v>
      </c>
      <c r="H39" s="2">
        <v>2024</v>
      </c>
      <c r="I39" s="2">
        <v>11</v>
      </c>
      <c r="J39" s="2">
        <v>1968</v>
      </c>
      <c r="K39" s="200"/>
      <c r="L39" s="2">
        <v>8</v>
      </c>
      <c r="M39" s="2">
        <v>2025</v>
      </c>
    </row>
    <row r="40" spans="4:13" ht="16.5" thickBot="1" x14ac:dyDescent="0.3">
      <c r="D40" s="1">
        <v>12</v>
      </c>
      <c r="E40" s="2">
        <v>1963</v>
      </c>
      <c r="F40" s="201"/>
      <c r="G40" s="3">
        <v>1</v>
      </c>
      <c r="H40" s="2">
        <v>2025</v>
      </c>
      <c r="I40" s="2">
        <v>12</v>
      </c>
      <c r="J40" s="2">
        <v>1968</v>
      </c>
      <c r="K40" s="200"/>
      <c r="L40" s="2">
        <v>9</v>
      </c>
      <c r="M40" s="2">
        <v>2025</v>
      </c>
    </row>
    <row r="41" spans="4:13" ht="16.5" thickBot="1" x14ac:dyDescent="0.3">
      <c r="D41" s="1">
        <v>1</v>
      </c>
      <c r="E41" s="2">
        <v>1964</v>
      </c>
      <c r="F41" s="199" t="s">
        <v>41</v>
      </c>
      <c r="G41" s="2">
        <v>5</v>
      </c>
      <c r="H41" s="2">
        <v>2025</v>
      </c>
      <c r="I41" s="2">
        <v>1</v>
      </c>
      <c r="J41" s="2">
        <v>1969</v>
      </c>
      <c r="K41" s="200"/>
      <c r="L41" s="2">
        <v>10</v>
      </c>
      <c r="M41" s="2">
        <v>2025</v>
      </c>
    </row>
    <row r="42" spans="4:13" ht="16.5" thickBot="1" x14ac:dyDescent="0.3">
      <c r="D42" s="1">
        <v>2</v>
      </c>
      <c r="E42" s="2">
        <v>1964</v>
      </c>
      <c r="F42" s="200"/>
      <c r="G42" s="2">
        <v>6</v>
      </c>
      <c r="H42" s="2">
        <v>2025</v>
      </c>
      <c r="I42" s="2">
        <v>2</v>
      </c>
      <c r="J42" s="2">
        <v>1969</v>
      </c>
      <c r="K42" s="200"/>
      <c r="L42" s="2">
        <v>11</v>
      </c>
      <c r="M42" s="2">
        <v>2025</v>
      </c>
    </row>
    <row r="43" spans="4:13" ht="16.5" thickBot="1" x14ac:dyDescent="0.3">
      <c r="D43" s="1">
        <v>3</v>
      </c>
      <c r="E43" s="2">
        <v>1964</v>
      </c>
      <c r="F43" s="200"/>
      <c r="G43" s="2">
        <v>7</v>
      </c>
      <c r="H43" s="2">
        <v>2025</v>
      </c>
      <c r="I43" s="2">
        <v>3</v>
      </c>
      <c r="J43" s="2">
        <v>1969</v>
      </c>
      <c r="K43" s="200"/>
      <c r="L43" s="2">
        <v>12</v>
      </c>
      <c r="M43" s="2">
        <v>2025</v>
      </c>
    </row>
    <row r="44" spans="4:13" ht="16.5" thickBot="1" x14ac:dyDescent="0.3">
      <c r="D44" s="1">
        <v>4</v>
      </c>
      <c r="E44" s="2">
        <v>1964</v>
      </c>
      <c r="F44" s="200"/>
      <c r="G44" s="2">
        <v>8</v>
      </c>
      <c r="H44" s="2">
        <v>2025</v>
      </c>
      <c r="I44" s="2">
        <v>4</v>
      </c>
      <c r="J44" s="2">
        <v>1969</v>
      </c>
      <c r="K44" s="201"/>
      <c r="L44" s="3">
        <v>1</v>
      </c>
      <c r="M44" s="2">
        <v>2026</v>
      </c>
    </row>
    <row r="45" spans="4:13" ht="16.5" thickBot="1" x14ac:dyDescent="0.3">
      <c r="D45" s="4">
        <v>5</v>
      </c>
      <c r="E45" s="5">
        <v>1964</v>
      </c>
      <c r="F45" s="200"/>
      <c r="G45" s="5">
        <v>9</v>
      </c>
      <c r="H45" s="5">
        <v>2025</v>
      </c>
      <c r="I45" s="2">
        <v>5</v>
      </c>
      <c r="J45" s="2">
        <v>1969</v>
      </c>
      <c r="K45" s="199" t="s">
        <v>42</v>
      </c>
      <c r="L45" s="2">
        <v>6</v>
      </c>
      <c r="M45" s="2">
        <v>2026</v>
      </c>
    </row>
    <row r="46" spans="4:13" ht="16.5" thickBot="1" x14ac:dyDescent="0.3">
      <c r="D46" s="1">
        <v>6</v>
      </c>
      <c r="E46" s="2">
        <v>1964</v>
      </c>
      <c r="F46" s="200"/>
      <c r="G46" s="2">
        <v>10</v>
      </c>
      <c r="H46" s="2">
        <v>2025</v>
      </c>
      <c r="I46" s="2">
        <v>6</v>
      </c>
      <c r="J46" s="2">
        <v>1969</v>
      </c>
      <c r="K46" s="200"/>
      <c r="L46" s="2">
        <v>7</v>
      </c>
      <c r="M46" s="2">
        <v>2026</v>
      </c>
    </row>
    <row r="47" spans="4:13" ht="16.5" thickBot="1" x14ac:dyDescent="0.3">
      <c r="D47" s="1">
        <v>7</v>
      </c>
      <c r="E47" s="2">
        <v>1964</v>
      </c>
      <c r="F47" s="200"/>
      <c r="G47" s="2">
        <v>11</v>
      </c>
      <c r="H47" s="2">
        <v>2025</v>
      </c>
      <c r="I47" s="2">
        <v>7</v>
      </c>
      <c r="J47" s="2">
        <v>1969</v>
      </c>
      <c r="K47" s="200"/>
      <c r="L47" s="2">
        <v>8</v>
      </c>
      <c r="M47" s="2">
        <v>2026</v>
      </c>
    </row>
    <row r="48" spans="4:13" ht="16.5" thickBot="1" x14ac:dyDescent="0.3">
      <c r="D48" s="1">
        <v>8</v>
      </c>
      <c r="E48" s="2">
        <v>1964</v>
      </c>
      <c r="F48" s="200"/>
      <c r="G48" s="2">
        <v>12</v>
      </c>
      <c r="H48" s="2">
        <v>2025</v>
      </c>
      <c r="I48" s="2">
        <v>8</v>
      </c>
      <c r="J48" s="2">
        <v>1969</v>
      </c>
      <c r="K48" s="200"/>
      <c r="L48" s="2">
        <v>9</v>
      </c>
      <c r="M48" s="2">
        <v>2026</v>
      </c>
    </row>
    <row r="49" spans="4:13" ht="16.5" thickBot="1" x14ac:dyDescent="0.3">
      <c r="D49" s="1">
        <v>9</v>
      </c>
      <c r="E49" s="2">
        <v>1964</v>
      </c>
      <c r="F49" s="201"/>
      <c r="G49" s="3">
        <v>1</v>
      </c>
      <c r="H49" s="2">
        <v>2026</v>
      </c>
      <c r="I49" s="2">
        <v>9</v>
      </c>
      <c r="J49" s="2">
        <v>1969</v>
      </c>
      <c r="K49" s="200"/>
      <c r="L49" s="2">
        <v>10</v>
      </c>
      <c r="M49" s="2">
        <v>2026</v>
      </c>
    </row>
    <row r="50" spans="4:13" ht="16.5" thickBot="1" x14ac:dyDescent="0.3">
      <c r="D50" s="1">
        <v>10</v>
      </c>
      <c r="E50" s="2">
        <v>1964</v>
      </c>
      <c r="F50" s="199" t="s">
        <v>43</v>
      </c>
      <c r="G50" s="2">
        <v>5</v>
      </c>
      <c r="H50" s="2">
        <v>2026</v>
      </c>
      <c r="I50" s="2">
        <v>10</v>
      </c>
      <c r="J50" s="2">
        <v>1969</v>
      </c>
      <c r="K50" s="200"/>
      <c r="L50" s="2">
        <v>11</v>
      </c>
      <c r="M50" s="2">
        <v>2026</v>
      </c>
    </row>
    <row r="51" spans="4:13" ht="16.5" thickBot="1" x14ac:dyDescent="0.3">
      <c r="D51" s="1">
        <v>11</v>
      </c>
      <c r="E51" s="2">
        <v>1964</v>
      </c>
      <c r="F51" s="200"/>
      <c r="G51" s="2">
        <v>6</v>
      </c>
      <c r="H51" s="2">
        <v>2026</v>
      </c>
      <c r="I51" s="2">
        <v>11</v>
      </c>
      <c r="J51" s="2">
        <v>1969</v>
      </c>
      <c r="K51" s="200"/>
      <c r="L51" s="2">
        <v>12</v>
      </c>
      <c r="M51" s="2">
        <v>2026</v>
      </c>
    </row>
    <row r="52" spans="4:13" ht="16.5" thickBot="1" x14ac:dyDescent="0.3">
      <c r="D52" s="1">
        <v>12</v>
      </c>
      <c r="E52" s="2">
        <v>1964</v>
      </c>
      <c r="F52" s="200"/>
      <c r="G52" s="2">
        <v>7</v>
      </c>
      <c r="H52" s="2">
        <v>2026</v>
      </c>
      <c r="I52" s="2">
        <v>12</v>
      </c>
      <c r="J52" s="2">
        <v>1969</v>
      </c>
      <c r="K52" s="201"/>
      <c r="L52" s="3">
        <v>1</v>
      </c>
      <c r="M52" s="2">
        <v>2027</v>
      </c>
    </row>
    <row r="53" spans="4:13" ht="16.5" thickBot="1" x14ac:dyDescent="0.3">
      <c r="D53" s="1">
        <v>1</v>
      </c>
      <c r="E53" s="2">
        <v>1965</v>
      </c>
      <c r="F53" s="200"/>
      <c r="G53" s="2">
        <v>8</v>
      </c>
      <c r="H53" s="2">
        <v>2026</v>
      </c>
      <c r="I53" s="2">
        <v>1</v>
      </c>
      <c r="J53" s="2">
        <v>1970</v>
      </c>
      <c r="K53" s="199" t="s">
        <v>44</v>
      </c>
      <c r="L53" s="2">
        <v>6</v>
      </c>
      <c r="M53" s="2">
        <v>2027</v>
      </c>
    </row>
    <row r="54" spans="4:13" ht="16.5" thickBot="1" x14ac:dyDescent="0.3">
      <c r="D54" s="1">
        <v>2</v>
      </c>
      <c r="E54" s="2">
        <v>1965</v>
      </c>
      <c r="F54" s="200"/>
      <c r="G54" s="2">
        <v>9</v>
      </c>
      <c r="H54" s="2">
        <v>2026</v>
      </c>
      <c r="I54" s="2">
        <v>2</v>
      </c>
      <c r="J54" s="2">
        <v>1970</v>
      </c>
      <c r="K54" s="200"/>
      <c r="L54" s="2">
        <v>7</v>
      </c>
      <c r="M54" s="2">
        <v>2027</v>
      </c>
    </row>
    <row r="55" spans="4:13" ht="16.5" thickBot="1" x14ac:dyDescent="0.3">
      <c r="D55" s="1">
        <v>3</v>
      </c>
      <c r="E55" s="2">
        <v>1965</v>
      </c>
      <c r="F55" s="200"/>
      <c r="G55" s="2">
        <v>10</v>
      </c>
      <c r="H55" s="2">
        <v>2026</v>
      </c>
      <c r="I55" s="2">
        <v>3</v>
      </c>
      <c r="J55" s="2">
        <v>1970</v>
      </c>
      <c r="K55" s="200"/>
      <c r="L55" s="2">
        <v>8</v>
      </c>
      <c r="M55" s="2">
        <v>2027</v>
      </c>
    </row>
    <row r="56" spans="4:13" ht="16.5" thickBot="1" x14ac:dyDescent="0.3">
      <c r="D56" s="1">
        <v>4</v>
      </c>
      <c r="E56" s="2">
        <v>1965</v>
      </c>
      <c r="F56" s="200"/>
      <c r="G56" s="2">
        <v>11</v>
      </c>
      <c r="H56" s="2">
        <v>2026</v>
      </c>
      <c r="I56" s="2">
        <v>4</v>
      </c>
      <c r="J56" s="2">
        <v>1970</v>
      </c>
      <c r="K56" s="200"/>
      <c r="L56" s="2">
        <v>9</v>
      </c>
      <c r="M56" s="2">
        <v>2027</v>
      </c>
    </row>
    <row r="57" spans="4:13" ht="16.5" thickBot="1" x14ac:dyDescent="0.3">
      <c r="D57" s="1">
        <v>5</v>
      </c>
      <c r="E57" s="2">
        <v>1965</v>
      </c>
      <c r="F57" s="200"/>
      <c r="G57" s="2">
        <v>12</v>
      </c>
      <c r="H57" s="2">
        <v>2026</v>
      </c>
      <c r="I57" s="2">
        <v>5</v>
      </c>
      <c r="J57" s="2">
        <v>1970</v>
      </c>
      <c r="K57" s="200"/>
      <c r="L57" s="2">
        <v>10</v>
      </c>
      <c r="M57" s="2">
        <v>2027</v>
      </c>
    </row>
    <row r="58" spans="4:13" ht="16.5" thickBot="1" x14ac:dyDescent="0.3">
      <c r="D58" s="1">
        <v>6</v>
      </c>
      <c r="E58" s="2">
        <v>1965</v>
      </c>
      <c r="F58" s="201"/>
      <c r="G58" s="3">
        <v>1</v>
      </c>
      <c r="H58" s="2">
        <v>2027</v>
      </c>
      <c r="I58" s="2">
        <v>6</v>
      </c>
      <c r="J58" s="2">
        <v>1970</v>
      </c>
      <c r="K58" s="200"/>
      <c r="L58" s="2">
        <v>11</v>
      </c>
      <c r="M58" s="2">
        <v>2027</v>
      </c>
    </row>
    <row r="59" spans="4:13" ht="16.5" thickBot="1" x14ac:dyDescent="0.3">
      <c r="D59" s="1">
        <v>7</v>
      </c>
      <c r="E59" s="2">
        <v>1965</v>
      </c>
      <c r="F59" s="199" t="s">
        <v>45</v>
      </c>
      <c r="G59" s="2">
        <v>5</v>
      </c>
      <c r="H59" s="2">
        <v>2027</v>
      </c>
      <c r="I59" s="2">
        <v>7</v>
      </c>
      <c r="J59" s="2">
        <v>1970</v>
      </c>
      <c r="K59" s="200"/>
      <c r="L59" s="2">
        <v>12</v>
      </c>
      <c r="M59" s="2">
        <v>2027</v>
      </c>
    </row>
    <row r="60" spans="4:13" ht="16.5" thickBot="1" x14ac:dyDescent="0.3">
      <c r="D60" s="1">
        <v>8</v>
      </c>
      <c r="E60" s="2">
        <v>1965</v>
      </c>
      <c r="F60" s="200"/>
      <c r="G60" s="2">
        <v>6</v>
      </c>
      <c r="H60" s="2">
        <v>2027</v>
      </c>
      <c r="I60" s="2">
        <v>8</v>
      </c>
      <c r="J60" s="2">
        <v>1970</v>
      </c>
      <c r="K60" s="201"/>
      <c r="L60" s="3">
        <v>1</v>
      </c>
      <c r="M60" s="2">
        <v>2028</v>
      </c>
    </row>
    <row r="61" spans="4:13" ht="16.5" thickBot="1" x14ac:dyDescent="0.3">
      <c r="D61" s="1">
        <v>9</v>
      </c>
      <c r="E61" s="2">
        <v>1965</v>
      </c>
      <c r="F61" s="200"/>
      <c r="G61" s="2">
        <v>7</v>
      </c>
      <c r="H61" s="2">
        <v>2027</v>
      </c>
      <c r="I61" s="2">
        <v>9</v>
      </c>
      <c r="J61" s="2">
        <v>1970</v>
      </c>
      <c r="K61" s="199" t="s">
        <v>46</v>
      </c>
      <c r="L61" s="2">
        <v>6</v>
      </c>
      <c r="M61" s="2">
        <v>2028</v>
      </c>
    </row>
    <row r="62" spans="4:13" ht="16.5" thickBot="1" x14ac:dyDescent="0.3">
      <c r="D62" s="1">
        <v>10</v>
      </c>
      <c r="E62" s="2">
        <v>1965</v>
      </c>
      <c r="F62" s="200"/>
      <c r="G62" s="2">
        <v>8</v>
      </c>
      <c r="H62" s="2">
        <v>2027</v>
      </c>
      <c r="I62" s="2">
        <v>10</v>
      </c>
      <c r="J62" s="2">
        <v>1970</v>
      </c>
      <c r="K62" s="200"/>
      <c r="L62" s="2">
        <v>7</v>
      </c>
      <c r="M62" s="2">
        <v>2028</v>
      </c>
    </row>
    <row r="63" spans="4:13" ht="16.5" thickBot="1" x14ac:dyDescent="0.3">
      <c r="D63" s="1">
        <v>11</v>
      </c>
      <c r="E63" s="2">
        <v>1965</v>
      </c>
      <c r="F63" s="200"/>
      <c r="G63" s="2">
        <v>9</v>
      </c>
      <c r="H63" s="2">
        <v>2027</v>
      </c>
      <c r="I63" s="2">
        <v>11</v>
      </c>
      <c r="J63" s="2">
        <v>1970</v>
      </c>
      <c r="K63" s="200"/>
      <c r="L63" s="2">
        <v>8</v>
      </c>
      <c r="M63" s="2">
        <v>2028</v>
      </c>
    </row>
    <row r="64" spans="4:13" ht="16.5" thickBot="1" x14ac:dyDescent="0.3">
      <c r="D64" s="1">
        <v>12</v>
      </c>
      <c r="E64" s="2">
        <v>1965</v>
      </c>
      <c r="F64" s="200"/>
      <c r="G64" s="2">
        <v>10</v>
      </c>
      <c r="H64" s="2">
        <v>2027</v>
      </c>
      <c r="I64" s="2">
        <v>12</v>
      </c>
      <c r="J64" s="2">
        <v>1970</v>
      </c>
      <c r="K64" s="200"/>
      <c r="L64" s="2">
        <v>9</v>
      </c>
      <c r="M64" s="2">
        <v>2028</v>
      </c>
    </row>
    <row r="65" spans="4:13" ht="16.5" thickBot="1" x14ac:dyDescent="0.3">
      <c r="D65" s="1">
        <v>1</v>
      </c>
      <c r="E65" s="2">
        <v>1966</v>
      </c>
      <c r="F65" s="200"/>
      <c r="G65" s="2">
        <v>11</v>
      </c>
      <c r="H65" s="2">
        <v>2027</v>
      </c>
      <c r="I65" s="2">
        <v>1</v>
      </c>
      <c r="J65" s="2">
        <v>1971</v>
      </c>
      <c r="K65" s="200"/>
      <c r="L65" s="2">
        <v>10</v>
      </c>
      <c r="M65" s="2">
        <v>2028</v>
      </c>
    </row>
    <row r="66" spans="4:13" ht="16.5" thickBot="1" x14ac:dyDescent="0.3">
      <c r="D66" s="1">
        <v>2</v>
      </c>
      <c r="E66" s="2">
        <v>1966</v>
      </c>
      <c r="F66" s="200"/>
      <c r="G66" s="2">
        <v>12</v>
      </c>
      <c r="H66" s="2">
        <v>2027</v>
      </c>
      <c r="I66" s="2">
        <v>2</v>
      </c>
      <c r="J66" s="2">
        <v>1971</v>
      </c>
      <c r="K66" s="200"/>
      <c r="L66" s="2">
        <v>11</v>
      </c>
      <c r="M66" s="2">
        <v>2028</v>
      </c>
    </row>
    <row r="67" spans="4:13" ht="16.5" thickBot="1" x14ac:dyDescent="0.3">
      <c r="D67" s="1">
        <v>3</v>
      </c>
      <c r="E67" s="2">
        <v>1966</v>
      </c>
      <c r="F67" s="201"/>
      <c r="G67" s="3">
        <v>1</v>
      </c>
      <c r="H67" s="2">
        <v>2028</v>
      </c>
      <c r="I67" s="2">
        <v>3</v>
      </c>
      <c r="J67" s="2">
        <v>1971</v>
      </c>
      <c r="K67" s="200"/>
      <c r="L67" s="2">
        <v>12</v>
      </c>
      <c r="M67" s="2">
        <v>2028</v>
      </c>
    </row>
    <row r="68" spans="4:13" ht="16.5" thickBot="1" x14ac:dyDescent="0.3">
      <c r="D68" s="193" t="s">
        <v>47</v>
      </c>
      <c r="E68" s="194"/>
      <c r="F68" s="2" t="s">
        <v>48</v>
      </c>
      <c r="G68" s="193" t="s">
        <v>49</v>
      </c>
      <c r="H68" s="194"/>
      <c r="I68" s="2">
        <v>4</v>
      </c>
      <c r="J68" s="2">
        <v>1971</v>
      </c>
      <c r="K68" s="201"/>
      <c r="L68" s="3">
        <v>1</v>
      </c>
      <c r="M68" s="2">
        <v>2029</v>
      </c>
    </row>
    <row r="69" spans="4:13" ht="16.5" thickBot="1" x14ac:dyDescent="0.3">
      <c r="D69" s="195"/>
      <c r="E69" s="195"/>
      <c r="F69" s="195"/>
      <c r="G69" s="195"/>
      <c r="H69" s="196"/>
      <c r="I69" s="2">
        <v>5</v>
      </c>
      <c r="J69" s="2">
        <v>1971</v>
      </c>
      <c r="K69" s="199" t="s">
        <v>50</v>
      </c>
      <c r="L69" s="2">
        <v>6</v>
      </c>
      <c r="M69" s="2">
        <v>2029</v>
      </c>
    </row>
    <row r="70" spans="4:13" ht="16.5" thickBot="1" x14ac:dyDescent="0.3">
      <c r="D70" s="197"/>
      <c r="E70" s="197"/>
      <c r="F70" s="197"/>
      <c r="G70" s="197"/>
      <c r="H70" s="198"/>
      <c r="I70" s="2">
        <v>6</v>
      </c>
      <c r="J70" s="2">
        <v>1971</v>
      </c>
      <c r="K70" s="200"/>
      <c r="L70" s="2">
        <v>7</v>
      </c>
      <c r="M70" s="2">
        <v>2029</v>
      </c>
    </row>
    <row r="71" spans="4:13" ht="16.5" thickBot="1" x14ac:dyDescent="0.3">
      <c r="D71" s="197"/>
      <c r="E71" s="197"/>
      <c r="F71" s="197"/>
      <c r="G71" s="197"/>
      <c r="H71" s="198"/>
      <c r="I71" s="2">
        <v>7</v>
      </c>
      <c r="J71" s="2">
        <v>1971</v>
      </c>
      <c r="K71" s="200"/>
      <c r="L71" s="2">
        <v>8</v>
      </c>
      <c r="M71" s="2">
        <v>2029</v>
      </c>
    </row>
    <row r="72" spans="4:13" ht="16.5" thickBot="1" x14ac:dyDescent="0.3">
      <c r="D72" s="197"/>
      <c r="E72" s="197"/>
      <c r="F72" s="197"/>
      <c r="G72" s="197"/>
      <c r="H72" s="198"/>
      <c r="I72" s="2">
        <v>8</v>
      </c>
      <c r="J72" s="2">
        <v>1971</v>
      </c>
      <c r="K72" s="200"/>
      <c r="L72" s="2">
        <v>9</v>
      </c>
      <c r="M72" s="2">
        <v>2029</v>
      </c>
    </row>
    <row r="73" spans="4:13" ht="16.5" thickBot="1" x14ac:dyDescent="0.3">
      <c r="D73" s="197"/>
      <c r="E73" s="197"/>
      <c r="F73" s="197"/>
      <c r="G73" s="197"/>
      <c r="H73" s="198"/>
      <c r="I73" s="2">
        <v>9</v>
      </c>
      <c r="J73" s="2">
        <v>1971</v>
      </c>
      <c r="K73" s="200"/>
      <c r="L73" s="2">
        <v>10</v>
      </c>
      <c r="M73" s="2">
        <v>2029</v>
      </c>
    </row>
    <row r="74" spans="4:13" ht="16.5" thickBot="1" x14ac:dyDescent="0.3">
      <c r="D74" s="197"/>
      <c r="E74" s="197"/>
      <c r="F74" s="197"/>
      <c r="G74" s="197"/>
      <c r="H74" s="198"/>
      <c r="I74" s="2">
        <v>10</v>
      </c>
      <c r="J74" s="2">
        <v>1971</v>
      </c>
      <c r="K74" s="200"/>
      <c r="L74" s="2">
        <v>11</v>
      </c>
      <c r="M74" s="2">
        <v>2029</v>
      </c>
    </row>
    <row r="75" spans="4:13" ht="16.5" thickBot="1" x14ac:dyDescent="0.3">
      <c r="D75" s="197"/>
      <c r="E75" s="197"/>
      <c r="F75" s="197"/>
      <c r="G75" s="197"/>
      <c r="H75" s="198"/>
      <c r="I75" s="2">
        <v>11</v>
      </c>
      <c r="J75" s="2">
        <v>1971</v>
      </c>
      <c r="K75" s="200"/>
      <c r="L75" s="2">
        <v>12</v>
      </c>
      <c r="M75" s="2">
        <v>2029</v>
      </c>
    </row>
    <row r="76" spans="4:13" ht="16.5" thickBot="1" x14ac:dyDescent="0.3">
      <c r="D76" s="197"/>
      <c r="E76" s="197"/>
      <c r="F76" s="197"/>
      <c r="G76" s="197"/>
      <c r="H76" s="198"/>
      <c r="I76" s="2">
        <v>12</v>
      </c>
      <c r="J76" s="2">
        <v>1971</v>
      </c>
      <c r="K76" s="201"/>
      <c r="L76" s="3">
        <v>1</v>
      </c>
      <c r="M76" s="2">
        <v>2030</v>
      </c>
    </row>
    <row r="77" spans="4:13" ht="16.5" thickBot="1" x14ac:dyDescent="0.3">
      <c r="D77" s="197"/>
      <c r="E77" s="197"/>
      <c r="F77" s="197"/>
      <c r="G77" s="197"/>
      <c r="H77" s="198"/>
      <c r="I77" s="2">
        <v>1</v>
      </c>
      <c r="J77" s="2">
        <v>1972</v>
      </c>
      <c r="K77" s="199" t="s">
        <v>51</v>
      </c>
      <c r="L77" s="2">
        <v>6</v>
      </c>
      <c r="M77" s="2">
        <v>2030</v>
      </c>
    </row>
    <row r="78" spans="4:13" ht="16.5" thickBot="1" x14ac:dyDescent="0.3">
      <c r="D78" s="197"/>
      <c r="E78" s="197"/>
      <c r="F78" s="197"/>
      <c r="G78" s="197"/>
      <c r="H78" s="198"/>
      <c r="I78" s="2">
        <v>2</v>
      </c>
      <c r="J78" s="2">
        <v>1972</v>
      </c>
      <c r="K78" s="200"/>
      <c r="L78" s="2">
        <v>7</v>
      </c>
      <c r="M78" s="2">
        <v>2030</v>
      </c>
    </row>
    <row r="79" spans="4:13" ht="16.5" thickBot="1" x14ac:dyDescent="0.3">
      <c r="D79" s="197"/>
      <c r="E79" s="197"/>
      <c r="F79" s="197"/>
      <c r="G79" s="197"/>
      <c r="H79" s="198"/>
      <c r="I79" s="2">
        <v>3</v>
      </c>
      <c r="J79" s="2">
        <v>1972</v>
      </c>
      <c r="K79" s="200"/>
      <c r="L79" s="2">
        <v>8</v>
      </c>
      <c r="M79" s="2">
        <v>2030</v>
      </c>
    </row>
    <row r="80" spans="4:13" ht="16.5" thickBot="1" x14ac:dyDescent="0.3">
      <c r="D80" s="197"/>
      <c r="E80" s="197"/>
      <c r="F80" s="197"/>
      <c r="G80" s="197"/>
      <c r="H80" s="198"/>
      <c r="I80" s="2">
        <v>4</v>
      </c>
      <c r="J80" s="2">
        <v>1972</v>
      </c>
      <c r="K80" s="200"/>
      <c r="L80" s="2">
        <v>9</v>
      </c>
      <c r="M80" s="2">
        <v>2030</v>
      </c>
    </row>
    <row r="81" spans="4:13" ht="16.5" thickBot="1" x14ac:dyDescent="0.3">
      <c r="D81" s="197"/>
      <c r="E81" s="197"/>
      <c r="F81" s="197"/>
      <c r="G81" s="197"/>
      <c r="H81" s="198"/>
      <c r="I81" s="2">
        <v>5</v>
      </c>
      <c r="J81" s="2">
        <v>1972</v>
      </c>
      <c r="K81" s="200"/>
      <c r="L81" s="2">
        <v>10</v>
      </c>
      <c r="M81" s="2">
        <v>2030</v>
      </c>
    </row>
    <row r="82" spans="4:13" ht="16.5" thickBot="1" x14ac:dyDescent="0.3">
      <c r="D82" s="197"/>
      <c r="E82" s="197"/>
      <c r="F82" s="197"/>
      <c r="G82" s="197"/>
      <c r="H82" s="198"/>
      <c r="I82" s="2">
        <v>6</v>
      </c>
      <c r="J82" s="2">
        <v>1972</v>
      </c>
      <c r="K82" s="200"/>
      <c r="L82" s="2">
        <v>11</v>
      </c>
      <c r="M82" s="2">
        <v>2030</v>
      </c>
    </row>
    <row r="83" spans="4:13" ht="16.5" thickBot="1" x14ac:dyDescent="0.3">
      <c r="D83" s="197"/>
      <c r="E83" s="197"/>
      <c r="F83" s="197"/>
      <c r="G83" s="197"/>
      <c r="H83" s="198"/>
      <c r="I83" s="2">
        <v>7</v>
      </c>
      <c r="J83" s="2">
        <v>1972</v>
      </c>
      <c r="K83" s="200"/>
      <c r="L83" s="2">
        <v>12</v>
      </c>
      <c r="M83" s="2">
        <v>2030</v>
      </c>
    </row>
    <row r="84" spans="4:13" ht="16.5" thickBot="1" x14ac:dyDescent="0.3">
      <c r="D84" s="197"/>
      <c r="E84" s="197"/>
      <c r="F84" s="197"/>
      <c r="G84" s="197"/>
      <c r="H84" s="198"/>
      <c r="I84" s="2">
        <v>8</v>
      </c>
      <c r="J84" s="2">
        <v>1972</v>
      </c>
      <c r="K84" s="201"/>
      <c r="L84" s="3">
        <v>1</v>
      </c>
      <c r="M84" s="2">
        <v>2031</v>
      </c>
    </row>
    <row r="85" spans="4:13" ht="16.5" thickBot="1" x14ac:dyDescent="0.3">
      <c r="D85" s="197"/>
      <c r="E85" s="197"/>
      <c r="F85" s="197"/>
      <c r="G85" s="197"/>
      <c r="H85" s="198"/>
      <c r="I85" s="2">
        <v>9</v>
      </c>
      <c r="J85" s="2">
        <v>1972</v>
      </c>
      <c r="K85" s="199" t="s">
        <v>52</v>
      </c>
      <c r="L85" s="2">
        <v>6</v>
      </c>
      <c r="M85" s="2">
        <v>2031</v>
      </c>
    </row>
    <row r="86" spans="4:13" ht="16.5" thickBot="1" x14ac:dyDescent="0.3">
      <c r="D86" s="197"/>
      <c r="E86" s="197"/>
      <c r="F86" s="197"/>
      <c r="G86" s="197"/>
      <c r="H86" s="198"/>
      <c r="I86" s="2">
        <v>10</v>
      </c>
      <c r="J86" s="2">
        <v>1972</v>
      </c>
      <c r="K86" s="200"/>
      <c r="L86" s="2">
        <v>7</v>
      </c>
      <c r="M86" s="2">
        <v>2031</v>
      </c>
    </row>
    <row r="87" spans="4:13" ht="16.5" thickBot="1" x14ac:dyDescent="0.3">
      <c r="D87" s="197"/>
      <c r="E87" s="197"/>
      <c r="F87" s="197"/>
      <c r="G87" s="197"/>
      <c r="H87" s="198"/>
      <c r="I87" s="2">
        <v>11</v>
      </c>
      <c r="J87" s="2">
        <v>1972</v>
      </c>
      <c r="K87" s="200"/>
      <c r="L87" s="2">
        <v>8</v>
      </c>
      <c r="M87" s="2">
        <v>2031</v>
      </c>
    </row>
    <row r="88" spans="4:13" ht="16.5" thickBot="1" x14ac:dyDescent="0.3">
      <c r="D88" s="197"/>
      <c r="E88" s="197"/>
      <c r="F88" s="197"/>
      <c r="G88" s="197"/>
      <c r="H88" s="198"/>
      <c r="I88" s="2">
        <v>12</v>
      </c>
      <c r="J88" s="2">
        <v>1972</v>
      </c>
      <c r="K88" s="200"/>
      <c r="L88" s="2">
        <v>9</v>
      </c>
      <c r="M88" s="2">
        <v>2031</v>
      </c>
    </row>
    <row r="89" spans="4:13" ht="16.5" thickBot="1" x14ac:dyDescent="0.3">
      <c r="D89" s="197"/>
      <c r="E89" s="197"/>
      <c r="F89" s="197"/>
      <c r="G89" s="197"/>
      <c r="H89" s="198"/>
      <c r="I89" s="2">
        <v>1</v>
      </c>
      <c r="J89" s="2">
        <v>1973</v>
      </c>
      <c r="K89" s="200"/>
      <c r="L89" s="2">
        <v>10</v>
      </c>
      <c r="M89" s="2">
        <v>2031</v>
      </c>
    </row>
    <row r="90" spans="4:13" ht="16.5" thickBot="1" x14ac:dyDescent="0.3">
      <c r="D90" s="197"/>
      <c r="E90" s="197"/>
      <c r="F90" s="197"/>
      <c r="G90" s="197"/>
      <c r="H90" s="198"/>
      <c r="I90" s="2">
        <v>2</v>
      </c>
      <c r="J90" s="2">
        <v>1973</v>
      </c>
      <c r="K90" s="200"/>
      <c r="L90" s="2">
        <v>11</v>
      </c>
      <c r="M90" s="2">
        <v>2031</v>
      </c>
    </row>
    <row r="91" spans="4:13" ht="16.5" thickBot="1" x14ac:dyDescent="0.3">
      <c r="D91" s="197"/>
      <c r="E91" s="197"/>
      <c r="F91" s="197"/>
      <c r="G91" s="197"/>
      <c r="H91" s="198"/>
      <c r="I91" s="2">
        <v>3</v>
      </c>
      <c r="J91" s="2">
        <v>1973</v>
      </c>
      <c r="K91" s="200"/>
      <c r="L91" s="2">
        <v>12</v>
      </c>
      <c r="M91" s="2">
        <v>2031</v>
      </c>
    </row>
    <row r="92" spans="4:13" ht="16.5" thickBot="1" x14ac:dyDescent="0.3">
      <c r="D92" s="197"/>
      <c r="E92" s="197"/>
      <c r="F92" s="197"/>
      <c r="G92" s="197"/>
      <c r="H92" s="198"/>
      <c r="I92" s="2">
        <v>4</v>
      </c>
      <c r="J92" s="2">
        <v>1973</v>
      </c>
      <c r="K92" s="201"/>
      <c r="L92" s="3">
        <v>1</v>
      </c>
      <c r="M92" s="2">
        <v>2032</v>
      </c>
    </row>
    <row r="93" spans="4:13" ht="16.5" thickBot="1" x14ac:dyDescent="0.3">
      <c r="D93" s="197"/>
      <c r="E93" s="197"/>
      <c r="F93" s="197"/>
      <c r="G93" s="197"/>
      <c r="H93" s="198"/>
      <c r="I93" s="2">
        <v>5</v>
      </c>
      <c r="J93" s="2">
        <v>1973</v>
      </c>
      <c r="K93" s="199" t="s">
        <v>53</v>
      </c>
      <c r="L93" s="2">
        <v>6</v>
      </c>
      <c r="M93" s="2">
        <v>2032</v>
      </c>
    </row>
    <row r="94" spans="4:13" ht="16.5" thickBot="1" x14ac:dyDescent="0.3">
      <c r="D94" s="197"/>
      <c r="E94" s="197"/>
      <c r="F94" s="197"/>
      <c r="G94" s="197"/>
      <c r="H94" s="198"/>
      <c r="I94" s="2">
        <v>6</v>
      </c>
      <c r="J94" s="2">
        <v>1973</v>
      </c>
      <c r="K94" s="200"/>
      <c r="L94" s="2">
        <v>7</v>
      </c>
      <c r="M94" s="2">
        <v>2032</v>
      </c>
    </row>
    <row r="95" spans="4:13" ht="16.5" thickBot="1" x14ac:dyDescent="0.3">
      <c r="D95" s="197"/>
      <c r="E95" s="197"/>
      <c r="F95" s="197"/>
      <c r="G95" s="197"/>
      <c r="H95" s="198"/>
      <c r="I95" s="2">
        <v>7</v>
      </c>
      <c r="J95" s="2">
        <v>1973</v>
      </c>
      <c r="K95" s="200"/>
      <c r="L95" s="2">
        <v>8</v>
      </c>
      <c r="M95" s="2">
        <v>2032</v>
      </c>
    </row>
    <row r="96" spans="4:13" ht="16.5" thickBot="1" x14ac:dyDescent="0.3">
      <c r="D96" s="197"/>
      <c r="E96" s="197"/>
      <c r="F96" s="197"/>
      <c r="G96" s="197"/>
      <c r="H96" s="198"/>
      <c r="I96" s="2">
        <v>8</v>
      </c>
      <c r="J96" s="2">
        <v>1973</v>
      </c>
      <c r="K96" s="200"/>
      <c r="L96" s="2">
        <v>9</v>
      </c>
      <c r="M96" s="2">
        <v>2032</v>
      </c>
    </row>
    <row r="97" spans="4:13" ht="16.5" thickBot="1" x14ac:dyDescent="0.3">
      <c r="D97" s="197"/>
      <c r="E97" s="197"/>
      <c r="F97" s="197"/>
      <c r="G97" s="197"/>
      <c r="H97" s="198"/>
      <c r="I97" s="2">
        <v>9</v>
      </c>
      <c r="J97" s="2">
        <v>1973</v>
      </c>
      <c r="K97" s="200"/>
      <c r="L97" s="2">
        <v>10</v>
      </c>
      <c r="M97" s="2">
        <v>2032</v>
      </c>
    </row>
    <row r="98" spans="4:13" ht="16.5" thickBot="1" x14ac:dyDescent="0.3">
      <c r="D98" s="197"/>
      <c r="E98" s="197"/>
      <c r="F98" s="197"/>
      <c r="G98" s="197"/>
      <c r="H98" s="198"/>
      <c r="I98" s="2">
        <v>10</v>
      </c>
      <c r="J98" s="2">
        <v>1973</v>
      </c>
      <c r="K98" s="200"/>
      <c r="L98" s="2">
        <v>11</v>
      </c>
      <c r="M98" s="2">
        <v>2032</v>
      </c>
    </row>
    <row r="99" spans="4:13" ht="16.5" thickBot="1" x14ac:dyDescent="0.3">
      <c r="D99" s="197"/>
      <c r="E99" s="197"/>
      <c r="F99" s="197"/>
      <c r="G99" s="197"/>
      <c r="H99" s="198"/>
      <c r="I99" s="2">
        <v>11</v>
      </c>
      <c r="J99" s="2">
        <v>1973</v>
      </c>
      <c r="K99" s="200"/>
      <c r="L99" s="2">
        <v>12</v>
      </c>
      <c r="M99" s="2">
        <v>2032</v>
      </c>
    </row>
    <row r="100" spans="4:13" ht="16.5" thickBot="1" x14ac:dyDescent="0.3">
      <c r="D100" s="197"/>
      <c r="E100" s="197"/>
      <c r="F100" s="197"/>
      <c r="G100" s="197"/>
      <c r="H100" s="198"/>
      <c r="I100" s="2">
        <v>12</v>
      </c>
      <c r="J100" s="2">
        <v>1973</v>
      </c>
      <c r="K100" s="201"/>
      <c r="L100" s="3">
        <v>1</v>
      </c>
      <c r="M100" s="2">
        <v>2033</v>
      </c>
    </row>
    <row r="101" spans="4:13" ht="16.5" thickBot="1" x14ac:dyDescent="0.3">
      <c r="D101" s="197"/>
      <c r="E101" s="197"/>
      <c r="F101" s="197"/>
      <c r="G101" s="197"/>
      <c r="H101" s="198"/>
      <c r="I101" s="2">
        <v>1</v>
      </c>
      <c r="J101" s="2">
        <v>1974</v>
      </c>
      <c r="K101" s="199" t="s">
        <v>54</v>
      </c>
      <c r="L101" s="2">
        <v>6</v>
      </c>
      <c r="M101" s="2">
        <v>2033</v>
      </c>
    </row>
    <row r="102" spans="4:13" ht="16.5" thickBot="1" x14ac:dyDescent="0.3">
      <c r="D102" s="197"/>
      <c r="E102" s="197"/>
      <c r="F102" s="197"/>
      <c r="G102" s="197"/>
      <c r="H102" s="198"/>
      <c r="I102" s="2">
        <v>2</v>
      </c>
      <c r="J102" s="2">
        <v>1974</v>
      </c>
      <c r="K102" s="200"/>
      <c r="L102" s="2">
        <v>7</v>
      </c>
      <c r="M102" s="2">
        <v>2033</v>
      </c>
    </row>
    <row r="103" spans="4:13" ht="16.5" thickBot="1" x14ac:dyDescent="0.3">
      <c r="D103" s="197"/>
      <c r="E103" s="197"/>
      <c r="F103" s="197"/>
      <c r="G103" s="197"/>
      <c r="H103" s="198"/>
      <c r="I103" s="2">
        <v>3</v>
      </c>
      <c r="J103" s="2">
        <v>1974</v>
      </c>
      <c r="K103" s="200"/>
      <c r="L103" s="2">
        <v>8</v>
      </c>
      <c r="M103" s="2">
        <v>2033</v>
      </c>
    </row>
    <row r="104" spans="4:13" ht="16.5" thickBot="1" x14ac:dyDescent="0.3">
      <c r="D104" s="197"/>
      <c r="E104" s="197"/>
      <c r="F104" s="197"/>
      <c r="G104" s="197"/>
      <c r="H104" s="198"/>
      <c r="I104" s="2">
        <v>4</v>
      </c>
      <c r="J104" s="2">
        <v>1974</v>
      </c>
      <c r="K104" s="200"/>
      <c r="L104" s="2">
        <v>9</v>
      </c>
      <c r="M104" s="2">
        <v>2033</v>
      </c>
    </row>
    <row r="105" spans="4:13" ht="16.5" thickBot="1" x14ac:dyDescent="0.3">
      <c r="D105" s="197"/>
      <c r="E105" s="197"/>
      <c r="F105" s="197"/>
      <c r="G105" s="197"/>
      <c r="H105" s="198"/>
      <c r="I105" s="2">
        <v>5</v>
      </c>
      <c r="J105" s="2">
        <v>1974</v>
      </c>
      <c r="K105" s="200"/>
      <c r="L105" s="2">
        <v>10</v>
      </c>
      <c r="M105" s="2">
        <v>2033</v>
      </c>
    </row>
    <row r="106" spans="4:13" ht="16.5" thickBot="1" x14ac:dyDescent="0.3">
      <c r="D106" s="197"/>
      <c r="E106" s="197"/>
      <c r="F106" s="197"/>
      <c r="G106" s="197"/>
      <c r="H106" s="198"/>
      <c r="I106" s="2">
        <v>6</v>
      </c>
      <c r="J106" s="2">
        <v>1974</v>
      </c>
      <c r="K106" s="200"/>
      <c r="L106" s="2">
        <v>11</v>
      </c>
      <c r="M106" s="2">
        <v>2033</v>
      </c>
    </row>
    <row r="107" spans="4:13" ht="16.5" thickBot="1" x14ac:dyDescent="0.3">
      <c r="D107" s="197"/>
      <c r="E107" s="197"/>
      <c r="F107" s="197"/>
      <c r="G107" s="197"/>
      <c r="H107" s="198"/>
      <c r="I107" s="2">
        <v>7</v>
      </c>
      <c r="J107" s="2">
        <v>1974</v>
      </c>
      <c r="K107" s="200"/>
      <c r="L107" s="2">
        <v>12</v>
      </c>
      <c r="M107" s="2">
        <v>2033</v>
      </c>
    </row>
    <row r="108" spans="4:13" ht="16.5" thickBot="1" x14ac:dyDescent="0.3">
      <c r="D108" s="197"/>
      <c r="E108" s="197"/>
      <c r="F108" s="197"/>
      <c r="G108" s="197"/>
      <c r="H108" s="198"/>
      <c r="I108" s="2">
        <v>8</v>
      </c>
      <c r="J108" s="2">
        <v>1974</v>
      </c>
      <c r="K108" s="201"/>
      <c r="L108" s="3">
        <v>1</v>
      </c>
      <c r="M108" s="2">
        <v>2034</v>
      </c>
    </row>
    <row r="109" spans="4:13" ht="16.5" thickBot="1" x14ac:dyDescent="0.3">
      <c r="D109" s="197"/>
      <c r="E109" s="197"/>
      <c r="F109" s="197"/>
      <c r="G109" s="197"/>
      <c r="H109" s="198"/>
      <c r="I109" s="2">
        <v>9</v>
      </c>
      <c r="J109" s="2">
        <v>1974</v>
      </c>
      <c r="K109" s="199" t="s">
        <v>55</v>
      </c>
      <c r="L109" s="2">
        <v>6</v>
      </c>
      <c r="M109" s="2">
        <v>2034</v>
      </c>
    </row>
    <row r="110" spans="4:13" ht="16.5" thickBot="1" x14ac:dyDescent="0.3">
      <c r="D110" s="197"/>
      <c r="E110" s="197"/>
      <c r="F110" s="197"/>
      <c r="G110" s="197"/>
      <c r="H110" s="198"/>
      <c r="I110" s="2">
        <v>10</v>
      </c>
      <c r="J110" s="2">
        <v>1974</v>
      </c>
      <c r="K110" s="200"/>
      <c r="L110" s="2">
        <v>7</v>
      </c>
      <c r="M110" s="2">
        <v>2034</v>
      </c>
    </row>
    <row r="111" spans="4:13" ht="16.5" thickBot="1" x14ac:dyDescent="0.3">
      <c r="D111" s="197"/>
      <c r="E111" s="197"/>
      <c r="F111" s="197"/>
      <c r="G111" s="197"/>
      <c r="H111" s="198"/>
      <c r="I111" s="2">
        <v>11</v>
      </c>
      <c r="J111" s="2">
        <v>1974</v>
      </c>
      <c r="K111" s="200"/>
      <c r="L111" s="2">
        <v>8</v>
      </c>
      <c r="M111" s="2">
        <v>2034</v>
      </c>
    </row>
    <row r="112" spans="4:13" ht="16.5" thickBot="1" x14ac:dyDescent="0.3">
      <c r="D112" s="197"/>
      <c r="E112" s="197"/>
      <c r="F112" s="197"/>
      <c r="G112" s="197"/>
      <c r="H112" s="198"/>
      <c r="I112" s="2">
        <v>12</v>
      </c>
      <c r="J112" s="2">
        <v>1974</v>
      </c>
      <c r="K112" s="200"/>
      <c r="L112" s="2">
        <v>9</v>
      </c>
      <c r="M112" s="2">
        <v>2034</v>
      </c>
    </row>
    <row r="113" spans="4:13" ht="16.5" thickBot="1" x14ac:dyDescent="0.3">
      <c r="D113" s="197"/>
      <c r="E113" s="197"/>
      <c r="F113" s="197"/>
      <c r="G113" s="197"/>
      <c r="H113" s="198"/>
      <c r="I113" s="2">
        <v>1</v>
      </c>
      <c r="J113" s="2">
        <v>1975</v>
      </c>
      <c r="K113" s="200"/>
      <c r="L113" s="2">
        <v>10</v>
      </c>
      <c r="M113" s="2">
        <v>2034</v>
      </c>
    </row>
    <row r="114" spans="4:13" ht="16.5" thickBot="1" x14ac:dyDescent="0.3">
      <c r="D114" s="197"/>
      <c r="E114" s="197"/>
      <c r="F114" s="197"/>
      <c r="G114" s="197"/>
      <c r="H114" s="198"/>
      <c r="I114" s="2">
        <v>2</v>
      </c>
      <c r="J114" s="2">
        <v>1975</v>
      </c>
      <c r="K114" s="200"/>
      <c r="L114" s="2">
        <v>11</v>
      </c>
      <c r="M114" s="2">
        <v>2034</v>
      </c>
    </row>
    <row r="115" spans="4:13" ht="16.5" thickBot="1" x14ac:dyDescent="0.3">
      <c r="D115" s="197"/>
      <c r="E115" s="197"/>
      <c r="F115" s="197"/>
      <c r="G115" s="197"/>
      <c r="H115" s="198"/>
      <c r="I115" s="2">
        <v>3</v>
      </c>
      <c r="J115" s="2">
        <v>1975</v>
      </c>
      <c r="K115" s="200"/>
      <c r="L115" s="2">
        <v>12</v>
      </c>
      <c r="M115" s="2">
        <v>2034</v>
      </c>
    </row>
    <row r="116" spans="4:13" ht="16.5" thickBot="1" x14ac:dyDescent="0.3">
      <c r="D116" s="197"/>
      <c r="E116" s="197"/>
      <c r="F116" s="197"/>
      <c r="G116" s="197"/>
      <c r="H116" s="198"/>
      <c r="I116" s="2">
        <v>4</v>
      </c>
      <c r="J116" s="2">
        <v>1975</v>
      </c>
      <c r="K116" s="201"/>
      <c r="L116" s="3">
        <v>1</v>
      </c>
      <c r="M116" s="2">
        <v>2035</v>
      </c>
    </row>
    <row r="117" spans="4:13" ht="16.5" thickBot="1" x14ac:dyDescent="0.3">
      <c r="D117" s="197"/>
      <c r="E117" s="197"/>
      <c r="F117" s="197"/>
      <c r="G117" s="197"/>
      <c r="H117" s="198"/>
      <c r="I117" s="193" t="s">
        <v>56</v>
      </c>
      <c r="J117" s="194"/>
      <c r="K117" s="2" t="s">
        <v>57</v>
      </c>
      <c r="L117" s="193" t="s">
        <v>58</v>
      </c>
      <c r="M117" s="194"/>
    </row>
  </sheetData>
  <mergeCells count="34">
    <mergeCell ref="D1:H1"/>
    <mergeCell ref="I1:M1"/>
    <mergeCell ref="D2:E2"/>
    <mergeCell ref="F2:F3"/>
    <mergeCell ref="G2:H2"/>
    <mergeCell ref="I2:J2"/>
    <mergeCell ref="K2:K3"/>
    <mergeCell ref="L2:M2"/>
    <mergeCell ref="F4:F13"/>
    <mergeCell ref="K4:K12"/>
    <mergeCell ref="K13:K20"/>
    <mergeCell ref="F14:F22"/>
    <mergeCell ref="K21:K28"/>
    <mergeCell ref="F23:F31"/>
    <mergeCell ref="K29:K36"/>
    <mergeCell ref="F32:F40"/>
    <mergeCell ref="K37:K44"/>
    <mergeCell ref="F41:F49"/>
    <mergeCell ref="K45:K52"/>
    <mergeCell ref="F50:F58"/>
    <mergeCell ref="K53:K60"/>
    <mergeCell ref="F59:F67"/>
    <mergeCell ref="K61:K68"/>
    <mergeCell ref="D68:E68"/>
    <mergeCell ref="G68:H68"/>
    <mergeCell ref="L117:M117"/>
    <mergeCell ref="D69:H117"/>
    <mergeCell ref="K69:K76"/>
    <mergeCell ref="K77:K84"/>
    <mergeCell ref="K85:K92"/>
    <mergeCell ref="K93:K100"/>
    <mergeCell ref="K101:K108"/>
    <mergeCell ref="K109:K116"/>
    <mergeCell ref="I117:J1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116"/>
  <sheetViews>
    <sheetView topLeftCell="A52" workbookViewId="0">
      <selection activeCell="E64" sqref="E64"/>
    </sheetView>
  </sheetViews>
  <sheetFormatPr defaultRowHeight="15.75" x14ac:dyDescent="0.25"/>
  <sheetData>
    <row r="1" spans="4:13" ht="16.5" thickBot="1" x14ac:dyDescent="0.3">
      <c r="D1" s="216" t="s">
        <v>25</v>
      </c>
      <c r="E1" s="217"/>
      <c r="F1" s="217"/>
      <c r="G1" s="217"/>
      <c r="H1" s="218"/>
      <c r="I1" s="216" t="s">
        <v>26</v>
      </c>
      <c r="J1" s="217"/>
      <c r="K1" s="217"/>
      <c r="L1" s="217"/>
      <c r="M1" s="218"/>
    </row>
    <row r="2" spans="4:13" ht="24" customHeight="1" thickBot="1" x14ac:dyDescent="0.3">
      <c r="D2" s="216" t="s">
        <v>27</v>
      </c>
      <c r="E2" s="218"/>
      <c r="F2" s="219" t="s">
        <v>28</v>
      </c>
      <c r="G2" s="216" t="s">
        <v>29</v>
      </c>
      <c r="H2" s="218"/>
      <c r="I2" s="216" t="s">
        <v>27</v>
      </c>
      <c r="J2" s="218"/>
      <c r="K2" s="219" t="s">
        <v>28</v>
      </c>
      <c r="L2" s="216" t="s">
        <v>29</v>
      </c>
      <c r="M2" s="218"/>
    </row>
    <row r="3" spans="4:13" ht="16.5" thickBot="1" x14ac:dyDescent="0.3">
      <c r="D3" s="50" t="s">
        <v>30</v>
      </c>
      <c r="E3" s="51" t="s">
        <v>31</v>
      </c>
      <c r="F3" s="220"/>
      <c r="G3" s="51" t="s">
        <v>30</v>
      </c>
      <c r="H3" s="51" t="s">
        <v>31</v>
      </c>
      <c r="I3" s="51" t="s">
        <v>30</v>
      </c>
      <c r="J3" s="51" t="s">
        <v>31</v>
      </c>
      <c r="K3" s="220"/>
      <c r="L3" s="51" t="s">
        <v>30</v>
      </c>
      <c r="M3" s="51" t="s">
        <v>31</v>
      </c>
    </row>
    <row r="4" spans="4:13" ht="16.5" thickBot="1" x14ac:dyDescent="0.3">
      <c r="D4" s="52">
        <v>1</v>
      </c>
      <c r="E4" s="53">
        <v>1966</v>
      </c>
      <c r="F4" s="213" t="s">
        <v>63</v>
      </c>
      <c r="G4" s="53">
        <v>5</v>
      </c>
      <c r="H4" s="53">
        <v>2021</v>
      </c>
      <c r="I4" s="53">
        <v>1</v>
      </c>
      <c r="J4" s="53">
        <v>1971</v>
      </c>
      <c r="K4" s="213" t="s">
        <v>64</v>
      </c>
      <c r="L4" s="53">
        <v>6</v>
      </c>
      <c r="M4" s="53">
        <v>2021</v>
      </c>
    </row>
    <row r="5" spans="4:13" ht="16.5" thickBot="1" x14ac:dyDescent="0.3">
      <c r="D5" s="52">
        <v>2</v>
      </c>
      <c r="E5" s="53">
        <v>1966</v>
      </c>
      <c r="F5" s="214"/>
      <c r="G5" s="53">
        <v>6</v>
      </c>
      <c r="H5" s="53">
        <v>2021</v>
      </c>
      <c r="I5" s="53">
        <v>2</v>
      </c>
      <c r="J5" s="53">
        <v>1971</v>
      </c>
      <c r="K5" s="214"/>
      <c r="L5" s="53">
        <v>7</v>
      </c>
      <c r="M5" s="53">
        <v>2021</v>
      </c>
    </row>
    <row r="6" spans="4:13" ht="16.5" thickBot="1" x14ac:dyDescent="0.3">
      <c r="D6" s="52">
        <v>3</v>
      </c>
      <c r="E6" s="53">
        <v>1966</v>
      </c>
      <c r="F6" s="214"/>
      <c r="G6" s="53">
        <v>7</v>
      </c>
      <c r="H6" s="53">
        <v>2021</v>
      </c>
      <c r="I6" s="53">
        <v>3</v>
      </c>
      <c r="J6" s="53">
        <v>1971</v>
      </c>
      <c r="K6" s="214"/>
      <c r="L6" s="53">
        <v>8</v>
      </c>
      <c r="M6" s="53">
        <v>2021</v>
      </c>
    </row>
    <row r="7" spans="4:13" ht="16.5" thickBot="1" x14ac:dyDescent="0.3">
      <c r="D7" s="52">
        <v>4</v>
      </c>
      <c r="E7" s="53">
        <v>1966</v>
      </c>
      <c r="F7" s="214"/>
      <c r="G7" s="53">
        <v>8</v>
      </c>
      <c r="H7" s="53">
        <v>2021</v>
      </c>
      <c r="I7" s="53">
        <v>4</v>
      </c>
      <c r="J7" s="53">
        <v>1971</v>
      </c>
      <c r="K7" s="214"/>
      <c r="L7" s="53">
        <v>9</v>
      </c>
      <c r="M7" s="53">
        <v>2021</v>
      </c>
    </row>
    <row r="8" spans="4:13" ht="16.5" thickBot="1" x14ac:dyDescent="0.3">
      <c r="D8" s="52">
        <v>5</v>
      </c>
      <c r="E8" s="53">
        <v>1966</v>
      </c>
      <c r="F8" s="214"/>
      <c r="G8" s="53">
        <v>9</v>
      </c>
      <c r="H8" s="53">
        <v>2021</v>
      </c>
      <c r="I8" s="53">
        <v>5</v>
      </c>
      <c r="J8" s="53">
        <v>1971</v>
      </c>
      <c r="K8" s="214"/>
      <c r="L8" s="53">
        <v>10</v>
      </c>
      <c r="M8" s="53">
        <v>2021</v>
      </c>
    </row>
    <row r="9" spans="4:13" ht="16.5" thickBot="1" x14ac:dyDescent="0.3">
      <c r="D9" s="52">
        <v>6</v>
      </c>
      <c r="E9" s="53">
        <v>1966</v>
      </c>
      <c r="F9" s="214"/>
      <c r="G9" s="53">
        <v>10</v>
      </c>
      <c r="H9" s="53">
        <v>2021</v>
      </c>
      <c r="I9" s="53">
        <v>6</v>
      </c>
      <c r="J9" s="53">
        <v>1971</v>
      </c>
      <c r="K9" s="214"/>
      <c r="L9" s="53">
        <v>11</v>
      </c>
      <c r="M9" s="53">
        <v>2021</v>
      </c>
    </row>
    <row r="10" spans="4:13" ht="16.5" thickBot="1" x14ac:dyDescent="0.3">
      <c r="D10" s="52">
        <v>7</v>
      </c>
      <c r="E10" s="53">
        <v>1966</v>
      </c>
      <c r="F10" s="214"/>
      <c r="G10" s="53">
        <v>11</v>
      </c>
      <c r="H10" s="53">
        <v>2021</v>
      </c>
      <c r="I10" s="53">
        <v>7</v>
      </c>
      <c r="J10" s="53">
        <v>1971</v>
      </c>
      <c r="K10" s="214"/>
      <c r="L10" s="53">
        <v>12</v>
      </c>
      <c r="M10" s="53">
        <v>2021</v>
      </c>
    </row>
    <row r="11" spans="4:13" ht="16.5" thickBot="1" x14ac:dyDescent="0.3">
      <c r="D11" s="52">
        <v>8</v>
      </c>
      <c r="E11" s="53">
        <v>1966</v>
      </c>
      <c r="F11" s="214"/>
      <c r="G11" s="53">
        <v>12</v>
      </c>
      <c r="H11" s="53">
        <v>2021</v>
      </c>
      <c r="I11" s="53">
        <v>8</v>
      </c>
      <c r="J11" s="53">
        <v>1971</v>
      </c>
      <c r="K11" s="215"/>
      <c r="L11" s="51">
        <v>1</v>
      </c>
      <c r="M11" s="53">
        <v>2022</v>
      </c>
    </row>
    <row r="12" spans="4:13" ht="16.5" thickBot="1" x14ac:dyDescent="0.3">
      <c r="D12" s="52">
        <v>9</v>
      </c>
      <c r="E12" s="53">
        <v>1966</v>
      </c>
      <c r="F12" s="215"/>
      <c r="G12" s="51">
        <v>1</v>
      </c>
      <c r="H12" s="53">
        <v>2022</v>
      </c>
      <c r="I12" s="53">
        <v>9</v>
      </c>
      <c r="J12" s="53">
        <v>1971</v>
      </c>
      <c r="K12" s="213" t="s">
        <v>65</v>
      </c>
      <c r="L12" s="53">
        <v>6</v>
      </c>
      <c r="M12" s="53">
        <v>2022</v>
      </c>
    </row>
    <row r="13" spans="4:13" ht="16.5" thickBot="1" x14ac:dyDescent="0.3">
      <c r="D13" s="52">
        <v>10</v>
      </c>
      <c r="E13" s="53">
        <v>1966</v>
      </c>
      <c r="F13" s="213" t="s">
        <v>66</v>
      </c>
      <c r="G13" s="53">
        <v>5</v>
      </c>
      <c r="H13" s="53">
        <v>2022</v>
      </c>
      <c r="I13" s="53">
        <v>10</v>
      </c>
      <c r="J13" s="53">
        <v>1971</v>
      </c>
      <c r="K13" s="214"/>
      <c r="L13" s="53">
        <v>7</v>
      </c>
      <c r="M13" s="53">
        <v>2022</v>
      </c>
    </row>
    <row r="14" spans="4:13" ht="16.5" thickBot="1" x14ac:dyDescent="0.3">
      <c r="D14" s="52">
        <v>11</v>
      </c>
      <c r="E14" s="53">
        <v>1966</v>
      </c>
      <c r="F14" s="214"/>
      <c r="G14" s="53">
        <v>6</v>
      </c>
      <c r="H14" s="53">
        <v>2022</v>
      </c>
      <c r="I14" s="53">
        <v>11</v>
      </c>
      <c r="J14" s="53">
        <v>1971</v>
      </c>
      <c r="K14" s="214"/>
      <c r="L14" s="53">
        <v>8</v>
      </c>
      <c r="M14" s="53">
        <v>2022</v>
      </c>
    </row>
    <row r="15" spans="4:13" ht="16.5" thickBot="1" x14ac:dyDescent="0.3">
      <c r="D15" s="52">
        <v>12</v>
      </c>
      <c r="E15" s="53">
        <v>1966</v>
      </c>
      <c r="F15" s="214"/>
      <c r="G15" s="53">
        <v>7</v>
      </c>
      <c r="H15" s="53">
        <v>2022</v>
      </c>
      <c r="I15" s="53">
        <v>12</v>
      </c>
      <c r="J15" s="53">
        <v>1971</v>
      </c>
      <c r="K15" s="214"/>
      <c r="L15" s="53">
        <v>9</v>
      </c>
      <c r="M15" s="53">
        <v>2022</v>
      </c>
    </row>
    <row r="16" spans="4:13" ht="16.5" thickBot="1" x14ac:dyDescent="0.3">
      <c r="D16" s="52">
        <v>1</v>
      </c>
      <c r="E16" s="53">
        <v>1967</v>
      </c>
      <c r="F16" s="214"/>
      <c r="G16" s="53">
        <v>8</v>
      </c>
      <c r="H16" s="53">
        <v>2022</v>
      </c>
      <c r="I16" s="53">
        <v>1</v>
      </c>
      <c r="J16" s="53">
        <v>1972</v>
      </c>
      <c r="K16" s="214"/>
      <c r="L16" s="53">
        <v>10</v>
      </c>
      <c r="M16" s="53">
        <v>2022</v>
      </c>
    </row>
    <row r="17" spans="4:13" ht="16.5" thickBot="1" x14ac:dyDescent="0.3">
      <c r="D17" s="52">
        <v>2</v>
      </c>
      <c r="E17" s="53">
        <v>1967</v>
      </c>
      <c r="F17" s="214"/>
      <c r="G17" s="53">
        <v>9</v>
      </c>
      <c r="H17" s="53">
        <v>2022</v>
      </c>
      <c r="I17" s="53">
        <v>2</v>
      </c>
      <c r="J17" s="53">
        <v>1972</v>
      </c>
      <c r="K17" s="214"/>
      <c r="L17" s="53">
        <v>11</v>
      </c>
      <c r="M17" s="53">
        <v>2022</v>
      </c>
    </row>
    <row r="18" spans="4:13" ht="16.5" thickBot="1" x14ac:dyDescent="0.3">
      <c r="D18" s="52">
        <v>3</v>
      </c>
      <c r="E18" s="53">
        <v>1967</v>
      </c>
      <c r="F18" s="214"/>
      <c r="G18" s="53">
        <v>10</v>
      </c>
      <c r="H18" s="53">
        <v>2022</v>
      </c>
      <c r="I18" s="53">
        <v>3</v>
      </c>
      <c r="J18" s="53">
        <v>1972</v>
      </c>
      <c r="K18" s="214"/>
      <c r="L18" s="53">
        <v>12</v>
      </c>
      <c r="M18" s="53">
        <v>2022</v>
      </c>
    </row>
    <row r="19" spans="4:13" ht="16.5" thickBot="1" x14ac:dyDescent="0.3">
      <c r="D19" s="52">
        <v>4</v>
      </c>
      <c r="E19" s="53">
        <v>1967</v>
      </c>
      <c r="F19" s="214"/>
      <c r="G19" s="53">
        <v>11</v>
      </c>
      <c r="H19" s="53">
        <v>2022</v>
      </c>
      <c r="I19" s="53">
        <v>4</v>
      </c>
      <c r="J19" s="53">
        <v>1972</v>
      </c>
      <c r="K19" s="215"/>
      <c r="L19" s="51">
        <v>1</v>
      </c>
      <c r="M19" s="53">
        <v>2023</v>
      </c>
    </row>
    <row r="20" spans="4:13" ht="16.5" thickBot="1" x14ac:dyDescent="0.3">
      <c r="D20" s="52">
        <v>5</v>
      </c>
      <c r="E20" s="53">
        <v>1967</v>
      </c>
      <c r="F20" s="214"/>
      <c r="G20" s="53">
        <v>12</v>
      </c>
      <c r="H20" s="53">
        <v>2022</v>
      </c>
      <c r="I20" s="53">
        <v>5</v>
      </c>
      <c r="J20" s="53">
        <v>1972</v>
      </c>
      <c r="K20" s="213" t="s">
        <v>67</v>
      </c>
      <c r="L20" s="53">
        <v>6</v>
      </c>
      <c r="M20" s="53">
        <v>2023</v>
      </c>
    </row>
    <row r="21" spans="4:13" ht="16.5" thickBot="1" x14ac:dyDescent="0.3">
      <c r="D21" s="52">
        <v>6</v>
      </c>
      <c r="E21" s="53">
        <v>1967</v>
      </c>
      <c r="F21" s="215"/>
      <c r="G21" s="51">
        <v>1</v>
      </c>
      <c r="H21" s="53">
        <v>2023</v>
      </c>
      <c r="I21" s="53">
        <v>6</v>
      </c>
      <c r="J21" s="53">
        <v>1972</v>
      </c>
      <c r="K21" s="214"/>
      <c r="L21" s="53">
        <v>7</v>
      </c>
      <c r="M21" s="53">
        <v>2023</v>
      </c>
    </row>
    <row r="22" spans="4:13" ht="16.5" thickBot="1" x14ac:dyDescent="0.3">
      <c r="D22" s="52">
        <v>7</v>
      </c>
      <c r="E22" s="53">
        <v>1967</v>
      </c>
      <c r="F22" s="213" t="s">
        <v>68</v>
      </c>
      <c r="G22" s="53">
        <v>5</v>
      </c>
      <c r="H22" s="53">
        <v>2023</v>
      </c>
      <c r="I22" s="53">
        <v>7</v>
      </c>
      <c r="J22" s="53">
        <v>1972</v>
      </c>
      <c r="K22" s="214"/>
      <c r="L22" s="53">
        <v>8</v>
      </c>
      <c r="M22" s="53">
        <v>2023</v>
      </c>
    </row>
    <row r="23" spans="4:13" ht="16.5" thickBot="1" x14ac:dyDescent="0.3">
      <c r="D23" s="52">
        <v>8</v>
      </c>
      <c r="E23" s="53">
        <v>1967</v>
      </c>
      <c r="F23" s="214"/>
      <c r="G23" s="53">
        <v>6</v>
      </c>
      <c r="H23" s="53">
        <v>2023</v>
      </c>
      <c r="I23" s="53">
        <v>8</v>
      </c>
      <c r="J23" s="53">
        <v>1972</v>
      </c>
      <c r="K23" s="214"/>
      <c r="L23" s="53">
        <v>9</v>
      </c>
      <c r="M23" s="53">
        <v>2023</v>
      </c>
    </row>
    <row r="24" spans="4:13" ht="16.5" thickBot="1" x14ac:dyDescent="0.3">
      <c r="D24" s="52">
        <v>9</v>
      </c>
      <c r="E24" s="53">
        <v>1967</v>
      </c>
      <c r="F24" s="214"/>
      <c r="G24" s="53">
        <v>7</v>
      </c>
      <c r="H24" s="53">
        <v>2023</v>
      </c>
      <c r="I24" s="53">
        <v>9</v>
      </c>
      <c r="J24" s="53">
        <v>1972</v>
      </c>
      <c r="K24" s="214"/>
      <c r="L24" s="53">
        <v>10</v>
      </c>
      <c r="M24" s="53">
        <v>2023</v>
      </c>
    </row>
    <row r="25" spans="4:13" ht="16.5" thickBot="1" x14ac:dyDescent="0.3">
      <c r="D25" s="52">
        <v>10</v>
      </c>
      <c r="E25" s="53">
        <v>1967</v>
      </c>
      <c r="F25" s="214"/>
      <c r="G25" s="53">
        <v>8</v>
      </c>
      <c r="H25" s="53">
        <v>2023</v>
      </c>
      <c r="I25" s="53">
        <v>10</v>
      </c>
      <c r="J25" s="53">
        <v>1972</v>
      </c>
      <c r="K25" s="214"/>
      <c r="L25" s="53">
        <v>11</v>
      </c>
      <c r="M25" s="53">
        <v>2023</v>
      </c>
    </row>
    <row r="26" spans="4:13" ht="16.5" thickBot="1" x14ac:dyDescent="0.3">
      <c r="D26" s="52">
        <v>11</v>
      </c>
      <c r="E26" s="53">
        <v>1967</v>
      </c>
      <c r="F26" s="214"/>
      <c r="G26" s="53">
        <v>9</v>
      </c>
      <c r="H26" s="53">
        <v>2023</v>
      </c>
      <c r="I26" s="53">
        <v>11</v>
      </c>
      <c r="J26" s="53">
        <v>1972</v>
      </c>
      <c r="K26" s="214"/>
      <c r="L26" s="53">
        <v>12</v>
      </c>
      <c r="M26" s="53">
        <v>2023</v>
      </c>
    </row>
    <row r="27" spans="4:13" ht="16.5" thickBot="1" x14ac:dyDescent="0.3">
      <c r="D27" s="52">
        <v>12</v>
      </c>
      <c r="E27" s="53">
        <v>1967</v>
      </c>
      <c r="F27" s="214"/>
      <c r="G27" s="53">
        <v>10</v>
      </c>
      <c r="H27" s="53">
        <v>2023</v>
      </c>
      <c r="I27" s="53">
        <v>12</v>
      </c>
      <c r="J27" s="53">
        <v>1972</v>
      </c>
      <c r="K27" s="215"/>
      <c r="L27" s="51">
        <v>1</v>
      </c>
      <c r="M27" s="53">
        <v>2024</v>
      </c>
    </row>
    <row r="28" spans="4:13" ht="16.5" thickBot="1" x14ac:dyDescent="0.3">
      <c r="D28" s="52">
        <v>1</v>
      </c>
      <c r="E28" s="53">
        <v>1968</v>
      </c>
      <c r="F28" s="214"/>
      <c r="G28" s="53">
        <v>11</v>
      </c>
      <c r="H28" s="53">
        <v>2023</v>
      </c>
      <c r="I28" s="53">
        <v>1</v>
      </c>
      <c r="J28" s="53">
        <v>1973</v>
      </c>
      <c r="K28" s="213" t="s">
        <v>69</v>
      </c>
      <c r="L28" s="53">
        <v>6</v>
      </c>
      <c r="M28" s="53">
        <v>2024</v>
      </c>
    </row>
    <row r="29" spans="4:13" ht="16.5" thickBot="1" x14ac:dyDescent="0.3">
      <c r="D29" s="52">
        <v>2</v>
      </c>
      <c r="E29" s="53">
        <v>1968</v>
      </c>
      <c r="F29" s="214"/>
      <c r="G29" s="53">
        <v>12</v>
      </c>
      <c r="H29" s="53">
        <v>2023</v>
      </c>
      <c r="I29" s="53">
        <v>2</v>
      </c>
      <c r="J29" s="53">
        <v>1973</v>
      </c>
      <c r="K29" s="214"/>
      <c r="L29" s="53">
        <v>7</v>
      </c>
      <c r="M29" s="53">
        <v>2024</v>
      </c>
    </row>
    <row r="30" spans="4:13" ht="16.5" thickBot="1" x14ac:dyDescent="0.3">
      <c r="D30" s="52">
        <v>3</v>
      </c>
      <c r="E30" s="53">
        <v>1968</v>
      </c>
      <c r="F30" s="215"/>
      <c r="G30" s="51">
        <v>1</v>
      </c>
      <c r="H30" s="53">
        <v>2024</v>
      </c>
      <c r="I30" s="53">
        <v>3</v>
      </c>
      <c r="J30" s="53">
        <v>1973</v>
      </c>
      <c r="K30" s="214"/>
      <c r="L30" s="53">
        <v>8</v>
      </c>
      <c r="M30" s="53">
        <v>2024</v>
      </c>
    </row>
    <row r="31" spans="4:13" ht="16.5" thickBot="1" x14ac:dyDescent="0.3">
      <c r="D31" s="52">
        <v>4</v>
      </c>
      <c r="E31" s="53">
        <v>1968</v>
      </c>
      <c r="F31" s="213" t="s">
        <v>36</v>
      </c>
      <c r="G31" s="53">
        <v>5</v>
      </c>
      <c r="H31" s="53">
        <v>2024</v>
      </c>
      <c r="I31" s="53">
        <v>4</v>
      </c>
      <c r="J31" s="53">
        <v>1973</v>
      </c>
      <c r="K31" s="214"/>
      <c r="L31" s="53">
        <v>9</v>
      </c>
      <c r="M31" s="53">
        <v>2024</v>
      </c>
    </row>
    <row r="32" spans="4:13" ht="16.5" thickBot="1" x14ac:dyDescent="0.3">
      <c r="D32" s="52">
        <v>5</v>
      </c>
      <c r="E32" s="53">
        <v>1968</v>
      </c>
      <c r="F32" s="214"/>
      <c r="G32" s="53">
        <v>6</v>
      </c>
      <c r="H32" s="53">
        <v>2024</v>
      </c>
      <c r="I32" s="53">
        <v>5</v>
      </c>
      <c r="J32" s="53">
        <v>1973</v>
      </c>
      <c r="K32" s="214"/>
      <c r="L32" s="53">
        <v>10</v>
      </c>
      <c r="M32" s="53">
        <v>2024</v>
      </c>
    </row>
    <row r="33" spans="4:13" ht="16.5" thickBot="1" x14ac:dyDescent="0.3">
      <c r="D33" s="52">
        <v>6</v>
      </c>
      <c r="E33" s="53">
        <v>1968</v>
      </c>
      <c r="F33" s="214"/>
      <c r="G33" s="53">
        <v>7</v>
      </c>
      <c r="H33" s="53">
        <v>2024</v>
      </c>
      <c r="I33" s="53">
        <v>6</v>
      </c>
      <c r="J33" s="53">
        <v>1973</v>
      </c>
      <c r="K33" s="214"/>
      <c r="L33" s="53">
        <v>11</v>
      </c>
      <c r="M33" s="53">
        <v>2024</v>
      </c>
    </row>
    <row r="34" spans="4:13" ht="16.5" thickBot="1" x14ac:dyDescent="0.3">
      <c r="D34" s="52">
        <v>7</v>
      </c>
      <c r="E34" s="53">
        <v>1968</v>
      </c>
      <c r="F34" s="214"/>
      <c r="G34" s="53">
        <v>8</v>
      </c>
      <c r="H34" s="53">
        <v>2024</v>
      </c>
      <c r="I34" s="53">
        <v>7</v>
      </c>
      <c r="J34" s="53">
        <v>1973</v>
      </c>
      <c r="K34" s="214"/>
      <c r="L34" s="53">
        <v>12</v>
      </c>
      <c r="M34" s="53">
        <v>2024</v>
      </c>
    </row>
    <row r="35" spans="4:13" ht="16.5" thickBot="1" x14ac:dyDescent="0.3">
      <c r="D35" s="52">
        <v>8</v>
      </c>
      <c r="E35" s="53">
        <v>1968</v>
      </c>
      <c r="F35" s="214"/>
      <c r="G35" s="53">
        <v>9</v>
      </c>
      <c r="H35" s="53">
        <v>2024</v>
      </c>
      <c r="I35" s="53">
        <v>8</v>
      </c>
      <c r="J35" s="53">
        <v>1973</v>
      </c>
      <c r="K35" s="215"/>
      <c r="L35" s="51">
        <v>1</v>
      </c>
      <c r="M35" s="53">
        <v>2025</v>
      </c>
    </row>
    <row r="36" spans="4:13" ht="16.5" thickBot="1" x14ac:dyDescent="0.3">
      <c r="D36" s="52">
        <v>9</v>
      </c>
      <c r="E36" s="53">
        <v>1968</v>
      </c>
      <c r="F36" s="214"/>
      <c r="G36" s="53">
        <v>10</v>
      </c>
      <c r="H36" s="53">
        <v>2024</v>
      </c>
      <c r="I36" s="53">
        <v>9</v>
      </c>
      <c r="J36" s="53">
        <v>1973</v>
      </c>
      <c r="K36" s="213" t="s">
        <v>70</v>
      </c>
      <c r="L36" s="53">
        <v>6</v>
      </c>
      <c r="M36" s="53">
        <v>2025</v>
      </c>
    </row>
    <row r="37" spans="4:13" ht="16.5" thickBot="1" x14ac:dyDescent="0.3">
      <c r="D37" s="52">
        <v>10</v>
      </c>
      <c r="E37" s="53">
        <v>1968</v>
      </c>
      <c r="F37" s="214"/>
      <c r="G37" s="53">
        <v>11</v>
      </c>
      <c r="H37" s="53">
        <v>2024</v>
      </c>
      <c r="I37" s="53">
        <v>10</v>
      </c>
      <c r="J37" s="53">
        <v>1973</v>
      </c>
      <c r="K37" s="214"/>
      <c r="L37" s="53">
        <v>7</v>
      </c>
      <c r="M37" s="53">
        <v>2025</v>
      </c>
    </row>
    <row r="38" spans="4:13" ht="16.5" thickBot="1" x14ac:dyDescent="0.3">
      <c r="D38" s="52">
        <v>11</v>
      </c>
      <c r="E38" s="53">
        <v>1968</v>
      </c>
      <c r="F38" s="214"/>
      <c r="G38" s="53">
        <v>12</v>
      </c>
      <c r="H38" s="53">
        <v>2024</v>
      </c>
      <c r="I38" s="53">
        <v>11</v>
      </c>
      <c r="J38" s="53">
        <v>1973</v>
      </c>
      <c r="K38" s="214"/>
      <c r="L38" s="53">
        <v>8</v>
      </c>
      <c r="M38" s="53">
        <v>2025</v>
      </c>
    </row>
    <row r="39" spans="4:13" ht="16.5" thickBot="1" x14ac:dyDescent="0.3">
      <c r="D39" s="52">
        <v>12</v>
      </c>
      <c r="E39" s="53">
        <v>1968</v>
      </c>
      <c r="F39" s="215"/>
      <c r="G39" s="53">
        <v>1</v>
      </c>
      <c r="H39" s="53">
        <v>2025</v>
      </c>
      <c r="I39" s="53">
        <v>12</v>
      </c>
      <c r="J39" s="53">
        <v>1973</v>
      </c>
      <c r="K39" s="214"/>
      <c r="L39" s="53">
        <v>9</v>
      </c>
      <c r="M39" s="53">
        <v>2025</v>
      </c>
    </row>
    <row r="40" spans="4:13" ht="16.5" thickBot="1" x14ac:dyDescent="0.3">
      <c r="D40" s="52">
        <v>1</v>
      </c>
      <c r="E40" s="53">
        <v>1969</v>
      </c>
      <c r="F40" s="213" t="s">
        <v>71</v>
      </c>
      <c r="G40" s="53">
        <v>5</v>
      </c>
      <c r="H40" s="53">
        <v>2025</v>
      </c>
      <c r="I40" s="53">
        <v>1</v>
      </c>
      <c r="J40" s="53">
        <v>1974</v>
      </c>
      <c r="K40" s="214"/>
      <c r="L40" s="53">
        <v>10</v>
      </c>
      <c r="M40" s="53">
        <v>2025</v>
      </c>
    </row>
    <row r="41" spans="4:13" ht="16.5" thickBot="1" x14ac:dyDescent="0.3">
      <c r="D41" s="52">
        <v>2</v>
      </c>
      <c r="E41" s="53">
        <v>1969</v>
      </c>
      <c r="F41" s="214"/>
      <c r="G41" s="53">
        <v>6</v>
      </c>
      <c r="H41" s="53">
        <v>2025</v>
      </c>
      <c r="I41" s="53">
        <v>2</v>
      </c>
      <c r="J41" s="53">
        <v>1974</v>
      </c>
      <c r="K41" s="214"/>
      <c r="L41" s="53">
        <v>11</v>
      </c>
      <c r="M41" s="53">
        <v>2025</v>
      </c>
    </row>
    <row r="42" spans="4:13" ht="16.5" thickBot="1" x14ac:dyDescent="0.3">
      <c r="D42" s="52">
        <v>3</v>
      </c>
      <c r="E42" s="53">
        <v>1969</v>
      </c>
      <c r="F42" s="214"/>
      <c r="G42" s="53">
        <v>7</v>
      </c>
      <c r="H42" s="53">
        <v>2025</v>
      </c>
      <c r="I42" s="53">
        <v>3</v>
      </c>
      <c r="J42" s="53">
        <v>1974</v>
      </c>
      <c r="K42" s="214"/>
      <c r="L42" s="53">
        <v>12</v>
      </c>
      <c r="M42" s="53">
        <v>2025</v>
      </c>
    </row>
    <row r="43" spans="4:13" ht="16.5" thickBot="1" x14ac:dyDescent="0.3">
      <c r="D43" s="52">
        <v>4</v>
      </c>
      <c r="E43" s="53">
        <v>1969</v>
      </c>
      <c r="F43" s="214"/>
      <c r="G43" s="53">
        <v>8</v>
      </c>
      <c r="H43" s="53">
        <v>2025</v>
      </c>
      <c r="I43" s="53">
        <v>4</v>
      </c>
      <c r="J43" s="53">
        <v>1974</v>
      </c>
      <c r="K43" s="215"/>
      <c r="L43" s="51">
        <v>1</v>
      </c>
      <c r="M43" s="53">
        <v>2026</v>
      </c>
    </row>
    <row r="44" spans="4:13" ht="16.5" thickBot="1" x14ac:dyDescent="0.3">
      <c r="D44" s="52">
        <v>5</v>
      </c>
      <c r="E44" s="53">
        <v>1969</v>
      </c>
      <c r="F44" s="214"/>
      <c r="G44" s="53">
        <v>9</v>
      </c>
      <c r="H44" s="53">
        <v>2025</v>
      </c>
      <c r="I44" s="53">
        <v>5</v>
      </c>
      <c r="J44" s="53">
        <v>1974</v>
      </c>
      <c r="K44" s="213" t="s">
        <v>72</v>
      </c>
      <c r="L44" s="53">
        <v>6</v>
      </c>
      <c r="M44" s="53">
        <v>2026</v>
      </c>
    </row>
    <row r="45" spans="4:13" ht="16.5" thickBot="1" x14ac:dyDescent="0.3">
      <c r="D45" s="52">
        <v>6</v>
      </c>
      <c r="E45" s="53">
        <v>1969</v>
      </c>
      <c r="F45" s="214"/>
      <c r="G45" s="53">
        <v>10</v>
      </c>
      <c r="H45" s="53">
        <v>2025</v>
      </c>
      <c r="I45" s="53">
        <v>6</v>
      </c>
      <c r="J45" s="53">
        <v>1974</v>
      </c>
      <c r="K45" s="214"/>
      <c r="L45" s="53">
        <v>7</v>
      </c>
      <c r="M45" s="53">
        <v>2026</v>
      </c>
    </row>
    <row r="46" spans="4:13" ht="16.5" thickBot="1" x14ac:dyDescent="0.3">
      <c r="D46" s="52">
        <v>7</v>
      </c>
      <c r="E46" s="53">
        <v>1969</v>
      </c>
      <c r="F46" s="214"/>
      <c r="G46" s="53">
        <v>11</v>
      </c>
      <c r="H46" s="53">
        <v>2025</v>
      </c>
      <c r="I46" s="53">
        <v>7</v>
      </c>
      <c r="J46" s="53">
        <v>1974</v>
      </c>
      <c r="K46" s="214"/>
      <c r="L46" s="53">
        <v>8</v>
      </c>
      <c r="M46" s="53">
        <v>2026</v>
      </c>
    </row>
    <row r="47" spans="4:13" ht="16.5" thickBot="1" x14ac:dyDescent="0.3">
      <c r="D47" s="52">
        <v>8</v>
      </c>
      <c r="E47" s="53">
        <v>1969</v>
      </c>
      <c r="F47" s="214"/>
      <c r="G47" s="53">
        <v>12</v>
      </c>
      <c r="H47" s="53">
        <v>2025</v>
      </c>
      <c r="I47" s="53">
        <v>8</v>
      </c>
      <c r="J47" s="53">
        <v>1974</v>
      </c>
      <c r="K47" s="214"/>
      <c r="L47" s="53">
        <v>9</v>
      </c>
      <c r="M47" s="53">
        <v>2026</v>
      </c>
    </row>
    <row r="48" spans="4:13" ht="16.5" thickBot="1" x14ac:dyDescent="0.3">
      <c r="D48" s="52">
        <v>9</v>
      </c>
      <c r="E48" s="53">
        <v>1969</v>
      </c>
      <c r="F48" s="215"/>
      <c r="G48" s="51">
        <v>1</v>
      </c>
      <c r="H48" s="53">
        <v>2026</v>
      </c>
      <c r="I48" s="53">
        <v>9</v>
      </c>
      <c r="J48" s="53">
        <v>1974</v>
      </c>
      <c r="K48" s="214"/>
      <c r="L48" s="53">
        <v>10</v>
      </c>
      <c r="M48" s="53">
        <v>2026</v>
      </c>
    </row>
    <row r="49" spans="4:13" ht="16.5" thickBot="1" x14ac:dyDescent="0.3">
      <c r="D49" s="52">
        <v>10</v>
      </c>
      <c r="E49" s="53">
        <v>1969</v>
      </c>
      <c r="F49" s="213" t="s">
        <v>73</v>
      </c>
      <c r="G49" s="53">
        <v>5</v>
      </c>
      <c r="H49" s="53">
        <v>2026</v>
      </c>
      <c r="I49" s="53">
        <v>10</v>
      </c>
      <c r="J49" s="53">
        <v>1974</v>
      </c>
      <c r="K49" s="214"/>
      <c r="L49" s="53">
        <v>11</v>
      </c>
      <c r="M49" s="53">
        <v>2026</v>
      </c>
    </row>
    <row r="50" spans="4:13" ht="16.5" thickBot="1" x14ac:dyDescent="0.3">
      <c r="D50" s="52">
        <v>11</v>
      </c>
      <c r="E50" s="53">
        <v>1969</v>
      </c>
      <c r="F50" s="214"/>
      <c r="G50" s="53">
        <v>6</v>
      </c>
      <c r="H50" s="53">
        <v>2026</v>
      </c>
      <c r="I50" s="53">
        <v>11</v>
      </c>
      <c r="J50" s="53">
        <v>1974</v>
      </c>
      <c r="K50" s="214"/>
      <c r="L50" s="53">
        <v>12</v>
      </c>
      <c r="M50" s="53">
        <v>2026</v>
      </c>
    </row>
    <row r="51" spans="4:13" ht="16.5" thickBot="1" x14ac:dyDescent="0.3">
      <c r="D51" s="52">
        <v>12</v>
      </c>
      <c r="E51" s="53">
        <v>1969</v>
      </c>
      <c r="F51" s="214"/>
      <c r="G51" s="53">
        <v>7</v>
      </c>
      <c r="H51" s="53">
        <v>2026</v>
      </c>
      <c r="I51" s="53">
        <v>12</v>
      </c>
      <c r="J51" s="53">
        <v>1974</v>
      </c>
      <c r="K51" s="215"/>
      <c r="L51" s="51">
        <v>1</v>
      </c>
      <c r="M51" s="53">
        <v>2027</v>
      </c>
    </row>
    <row r="52" spans="4:13" ht="16.5" thickBot="1" x14ac:dyDescent="0.3">
      <c r="D52" s="52">
        <v>1</v>
      </c>
      <c r="E52" s="53">
        <v>1970</v>
      </c>
      <c r="F52" s="214"/>
      <c r="G52" s="53">
        <v>8</v>
      </c>
      <c r="H52" s="53">
        <v>2026</v>
      </c>
      <c r="I52" s="53">
        <v>1</v>
      </c>
      <c r="J52" s="53">
        <v>1975</v>
      </c>
      <c r="K52" s="213" t="s">
        <v>74</v>
      </c>
      <c r="L52" s="53">
        <v>6</v>
      </c>
      <c r="M52" s="53">
        <v>2027</v>
      </c>
    </row>
    <row r="53" spans="4:13" ht="16.5" thickBot="1" x14ac:dyDescent="0.3">
      <c r="D53" s="52">
        <v>2</v>
      </c>
      <c r="E53" s="53">
        <v>1970</v>
      </c>
      <c r="F53" s="214"/>
      <c r="G53" s="53">
        <v>9</v>
      </c>
      <c r="H53" s="53">
        <v>2026</v>
      </c>
      <c r="I53" s="53">
        <v>2</v>
      </c>
      <c r="J53" s="53">
        <v>1975</v>
      </c>
      <c r="K53" s="214"/>
      <c r="L53" s="53">
        <v>7</v>
      </c>
      <c r="M53" s="53">
        <v>2027</v>
      </c>
    </row>
    <row r="54" spans="4:13" ht="16.5" thickBot="1" x14ac:dyDescent="0.3">
      <c r="D54" s="52">
        <v>3</v>
      </c>
      <c r="E54" s="53">
        <v>1970</v>
      </c>
      <c r="F54" s="214"/>
      <c r="G54" s="53">
        <v>10</v>
      </c>
      <c r="H54" s="53">
        <v>2026</v>
      </c>
      <c r="I54" s="53">
        <v>3</v>
      </c>
      <c r="J54" s="53">
        <v>1975</v>
      </c>
      <c r="K54" s="214"/>
      <c r="L54" s="53">
        <v>8</v>
      </c>
      <c r="M54" s="53">
        <v>2027</v>
      </c>
    </row>
    <row r="55" spans="4:13" ht="16.5" thickBot="1" x14ac:dyDescent="0.3">
      <c r="D55" s="52">
        <v>4</v>
      </c>
      <c r="E55" s="53">
        <v>1970</v>
      </c>
      <c r="F55" s="214"/>
      <c r="G55" s="53">
        <v>11</v>
      </c>
      <c r="H55" s="53">
        <v>2026</v>
      </c>
      <c r="I55" s="53">
        <v>4</v>
      </c>
      <c r="J55" s="53">
        <v>1975</v>
      </c>
      <c r="K55" s="214"/>
      <c r="L55" s="53">
        <v>9</v>
      </c>
      <c r="M55" s="53">
        <v>2027</v>
      </c>
    </row>
    <row r="56" spans="4:13" ht="16.5" thickBot="1" x14ac:dyDescent="0.3">
      <c r="D56" s="52">
        <v>5</v>
      </c>
      <c r="E56" s="53">
        <v>1970</v>
      </c>
      <c r="F56" s="214"/>
      <c r="G56" s="53">
        <v>12</v>
      </c>
      <c r="H56" s="53">
        <v>2026</v>
      </c>
      <c r="I56" s="53">
        <v>5</v>
      </c>
      <c r="J56" s="53">
        <v>1975</v>
      </c>
      <c r="K56" s="214"/>
      <c r="L56" s="53">
        <v>10</v>
      </c>
      <c r="M56" s="53">
        <v>2027</v>
      </c>
    </row>
    <row r="57" spans="4:13" ht="16.5" thickBot="1" x14ac:dyDescent="0.3">
      <c r="D57" s="52">
        <v>6</v>
      </c>
      <c r="E57" s="53">
        <v>1970</v>
      </c>
      <c r="F57" s="215"/>
      <c r="G57" s="51">
        <v>1</v>
      </c>
      <c r="H57" s="53">
        <v>2027</v>
      </c>
      <c r="I57" s="53">
        <v>6</v>
      </c>
      <c r="J57" s="53">
        <v>1975</v>
      </c>
      <c r="K57" s="214"/>
      <c r="L57" s="53">
        <v>11</v>
      </c>
      <c r="M57" s="53">
        <v>2027</v>
      </c>
    </row>
    <row r="58" spans="4:13" ht="16.5" thickBot="1" x14ac:dyDescent="0.3">
      <c r="D58" s="52">
        <v>7</v>
      </c>
      <c r="E58" s="53">
        <v>1970</v>
      </c>
      <c r="F58" s="213" t="s">
        <v>75</v>
      </c>
      <c r="G58" s="53">
        <v>5</v>
      </c>
      <c r="H58" s="53">
        <v>2027</v>
      </c>
      <c r="I58" s="53">
        <v>7</v>
      </c>
      <c r="J58" s="53">
        <v>1975</v>
      </c>
      <c r="K58" s="214"/>
      <c r="L58" s="53">
        <v>12</v>
      </c>
      <c r="M58" s="53">
        <v>2027</v>
      </c>
    </row>
    <row r="59" spans="4:13" ht="16.5" thickBot="1" x14ac:dyDescent="0.3">
      <c r="D59" s="52">
        <v>8</v>
      </c>
      <c r="E59" s="53">
        <v>1970</v>
      </c>
      <c r="F59" s="214"/>
      <c r="G59" s="53">
        <v>6</v>
      </c>
      <c r="H59" s="53">
        <v>2027</v>
      </c>
      <c r="I59" s="53">
        <v>8</v>
      </c>
      <c r="J59" s="53">
        <v>1975</v>
      </c>
      <c r="K59" s="215"/>
      <c r="L59" s="51">
        <v>1</v>
      </c>
      <c r="M59" s="53">
        <v>2028</v>
      </c>
    </row>
    <row r="60" spans="4:13" ht="16.5" thickBot="1" x14ac:dyDescent="0.3">
      <c r="D60" s="52">
        <v>9</v>
      </c>
      <c r="E60" s="53">
        <v>1970</v>
      </c>
      <c r="F60" s="214"/>
      <c r="G60" s="53">
        <v>7</v>
      </c>
      <c r="H60" s="53">
        <v>2027</v>
      </c>
      <c r="I60" s="53">
        <v>9</v>
      </c>
      <c r="J60" s="53">
        <v>1975</v>
      </c>
      <c r="K60" s="213" t="s">
        <v>76</v>
      </c>
      <c r="L60" s="53">
        <v>6</v>
      </c>
      <c r="M60" s="53">
        <v>2028</v>
      </c>
    </row>
    <row r="61" spans="4:13" ht="16.5" thickBot="1" x14ac:dyDescent="0.3">
      <c r="D61" s="52">
        <v>10</v>
      </c>
      <c r="E61" s="53">
        <v>1970</v>
      </c>
      <c r="F61" s="214"/>
      <c r="G61" s="53">
        <v>8</v>
      </c>
      <c r="H61" s="53">
        <v>2027</v>
      </c>
      <c r="I61" s="53">
        <v>10</v>
      </c>
      <c r="J61" s="53">
        <v>1975</v>
      </c>
      <c r="K61" s="214"/>
      <c r="L61" s="53">
        <v>7</v>
      </c>
      <c r="M61" s="53">
        <v>2028</v>
      </c>
    </row>
    <row r="62" spans="4:13" ht="16.5" thickBot="1" x14ac:dyDescent="0.3">
      <c r="D62" s="52">
        <v>11</v>
      </c>
      <c r="E62" s="53">
        <v>1970</v>
      </c>
      <c r="F62" s="214"/>
      <c r="G62" s="53">
        <v>9</v>
      </c>
      <c r="H62" s="53">
        <v>2027</v>
      </c>
      <c r="I62" s="53">
        <v>11</v>
      </c>
      <c r="J62" s="53">
        <v>1975</v>
      </c>
      <c r="K62" s="214"/>
      <c r="L62" s="53">
        <v>8</v>
      </c>
      <c r="M62" s="53">
        <v>2028</v>
      </c>
    </row>
    <row r="63" spans="4:13" ht="16.5" thickBot="1" x14ac:dyDescent="0.3">
      <c r="D63" s="52">
        <v>12</v>
      </c>
      <c r="E63" s="53">
        <v>1970</v>
      </c>
      <c r="F63" s="214"/>
      <c r="G63" s="53">
        <v>10</v>
      </c>
      <c r="H63" s="53">
        <v>2027</v>
      </c>
      <c r="I63" s="53">
        <v>12</v>
      </c>
      <c r="J63" s="53">
        <v>1975</v>
      </c>
      <c r="K63" s="214"/>
      <c r="L63" s="53">
        <v>9</v>
      </c>
      <c r="M63" s="53">
        <v>2028</v>
      </c>
    </row>
    <row r="64" spans="4:13" ht="16.5" thickBot="1" x14ac:dyDescent="0.3">
      <c r="D64" s="52">
        <v>1</v>
      </c>
      <c r="E64" s="53">
        <v>1971</v>
      </c>
      <c r="F64" s="214"/>
      <c r="G64" s="53">
        <v>11</v>
      </c>
      <c r="H64" s="53">
        <v>2027</v>
      </c>
      <c r="I64" s="53">
        <v>1</v>
      </c>
      <c r="J64" s="53">
        <v>1976</v>
      </c>
      <c r="K64" s="214"/>
      <c r="L64" s="53">
        <v>10</v>
      </c>
      <c r="M64" s="53">
        <v>2028</v>
      </c>
    </row>
    <row r="65" spans="4:13" ht="16.5" thickBot="1" x14ac:dyDescent="0.3">
      <c r="D65" s="52">
        <v>2</v>
      </c>
      <c r="E65" s="53">
        <v>1971</v>
      </c>
      <c r="F65" s="214"/>
      <c r="G65" s="53">
        <v>12</v>
      </c>
      <c r="H65" s="53">
        <v>2027</v>
      </c>
      <c r="I65" s="53">
        <v>2</v>
      </c>
      <c r="J65" s="53">
        <v>1976</v>
      </c>
      <c r="K65" s="214"/>
      <c r="L65" s="53">
        <v>11</v>
      </c>
      <c r="M65" s="53">
        <v>2028</v>
      </c>
    </row>
    <row r="66" spans="4:13" ht="16.5" thickBot="1" x14ac:dyDescent="0.3">
      <c r="D66" s="52">
        <v>3</v>
      </c>
      <c r="E66" s="53">
        <v>1971</v>
      </c>
      <c r="F66" s="215"/>
      <c r="G66" s="53">
        <v>1</v>
      </c>
      <c r="H66" s="53">
        <v>2028</v>
      </c>
      <c r="I66" s="53">
        <v>3</v>
      </c>
      <c r="J66" s="53">
        <v>1976</v>
      </c>
      <c r="K66" s="214"/>
      <c r="L66" s="53">
        <v>12</v>
      </c>
      <c r="M66" s="53">
        <v>2028</v>
      </c>
    </row>
    <row r="67" spans="4:13" ht="36" customHeight="1" thickBot="1" x14ac:dyDescent="0.3">
      <c r="D67" s="207" t="s">
        <v>77</v>
      </c>
      <c r="E67" s="208"/>
      <c r="F67" s="53" t="s">
        <v>42</v>
      </c>
      <c r="G67" s="207" t="s">
        <v>78</v>
      </c>
      <c r="H67" s="208"/>
      <c r="I67" s="53">
        <v>4</v>
      </c>
      <c r="J67" s="53">
        <v>1976</v>
      </c>
      <c r="K67" s="215"/>
      <c r="L67" s="51">
        <v>1</v>
      </c>
      <c r="M67" s="53">
        <v>2029</v>
      </c>
    </row>
    <row r="68" spans="4:13" ht="16.5" thickBot="1" x14ac:dyDescent="0.3">
      <c r="D68" s="209"/>
      <c r="E68" s="209"/>
      <c r="F68" s="209"/>
      <c r="G68" s="209"/>
      <c r="H68" s="210"/>
      <c r="I68" s="53">
        <v>5</v>
      </c>
      <c r="J68" s="53">
        <v>1976</v>
      </c>
      <c r="K68" s="213" t="s">
        <v>79</v>
      </c>
      <c r="L68" s="53">
        <v>6</v>
      </c>
      <c r="M68" s="53">
        <v>2029</v>
      </c>
    </row>
    <row r="69" spans="4:13" ht="16.5" thickBot="1" x14ac:dyDescent="0.3">
      <c r="D69" s="211"/>
      <c r="E69" s="211"/>
      <c r="F69" s="211"/>
      <c r="G69" s="211"/>
      <c r="H69" s="212"/>
      <c r="I69" s="53">
        <v>6</v>
      </c>
      <c r="J69" s="53">
        <v>1976</v>
      </c>
      <c r="K69" s="214"/>
      <c r="L69" s="53">
        <v>7</v>
      </c>
      <c r="M69" s="53">
        <v>2029</v>
      </c>
    </row>
    <row r="70" spans="4:13" ht="16.5" thickBot="1" x14ac:dyDescent="0.3">
      <c r="D70" s="211"/>
      <c r="E70" s="211"/>
      <c r="F70" s="211"/>
      <c r="G70" s="211"/>
      <c r="H70" s="212"/>
      <c r="I70" s="53">
        <v>7</v>
      </c>
      <c r="J70" s="53">
        <v>1976</v>
      </c>
      <c r="K70" s="214"/>
      <c r="L70" s="53">
        <v>8</v>
      </c>
      <c r="M70" s="53">
        <v>2029</v>
      </c>
    </row>
    <row r="71" spans="4:13" ht="16.5" thickBot="1" x14ac:dyDescent="0.3">
      <c r="D71" s="211"/>
      <c r="E71" s="211"/>
      <c r="F71" s="211"/>
      <c r="G71" s="211"/>
      <c r="H71" s="212"/>
      <c r="I71" s="53">
        <v>8</v>
      </c>
      <c r="J71" s="53">
        <v>1976</v>
      </c>
      <c r="K71" s="214"/>
      <c r="L71" s="53">
        <v>9</v>
      </c>
      <c r="M71" s="53">
        <v>2029</v>
      </c>
    </row>
    <row r="72" spans="4:13" ht="16.5" thickBot="1" x14ac:dyDescent="0.3">
      <c r="D72" s="211"/>
      <c r="E72" s="211"/>
      <c r="F72" s="211"/>
      <c r="G72" s="211"/>
      <c r="H72" s="212"/>
      <c r="I72" s="53">
        <v>9</v>
      </c>
      <c r="J72" s="53">
        <v>1976</v>
      </c>
      <c r="K72" s="214"/>
      <c r="L72" s="53">
        <v>10</v>
      </c>
      <c r="M72" s="53">
        <v>2029</v>
      </c>
    </row>
    <row r="73" spans="4:13" ht="16.5" thickBot="1" x14ac:dyDescent="0.3">
      <c r="D73" s="211"/>
      <c r="E73" s="211"/>
      <c r="F73" s="211"/>
      <c r="G73" s="211"/>
      <c r="H73" s="212"/>
      <c r="I73" s="53">
        <v>10</v>
      </c>
      <c r="J73" s="53">
        <v>1976</v>
      </c>
      <c r="K73" s="214"/>
      <c r="L73" s="53">
        <v>11</v>
      </c>
      <c r="M73" s="53">
        <v>2029</v>
      </c>
    </row>
    <row r="74" spans="4:13" ht="16.5" thickBot="1" x14ac:dyDescent="0.3">
      <c r="D74" s="211"/>
      <c r="E74" s="211"/>
      <c r="F74" s="211"/>
      <c r="G74" s="211"/>
      <c r="H74" s="212"/>
      <c r="I74" s="53">
        <v>11</v>
      </c>
      <c r="J74" s="53">
        <v>1976</v>
      </c>
      <c r="K74" s="214"/>
      <c r="L74" s="53">
        <v>12</v>
      </c>
      <c r="M74" s="53">
        <v>2029</v>
      </c>
    </row>
    <row r="75" spans="4:13" ht="16.5" thickBot="1" x14ac:dyDescent="0.3">
      <c r="D75" s="211"/>
      <c r="E75" s="211"/>
      <c r="F75" s="211"/>
      <c r="G75" s="211"/>
      <c r="H75" s="212"/>
      <c r="I75" s="53">
        <v>12</v>
      </c>
      <c r="J75" s="53">
        <v>1976</v>
      </c>
      <c r="K75" s="215"/>
      <c r="L75" s="51">
        <v>1</v>
      </c>
      <c r="M75" s="53">
        <v>2030</v>
      </c>
    </row>
    <row r="76" spans="4:13" ht="16.5" thickBot="1" x14ac:dyDescent="0.3">
      <c r="D76" s="211"/>
      <c r="E76" s="211"/>
      <c r="F76" s="211"/>
      <c r="G76" s="211"/>
      <c r="H76" s="212"/>
      <c r="I76" s="53">
        <v>1</v>
      </c>
      <c r="J76" s="53">
        <v>1977</v>
      </c>
      <c r="K76" s="213" t="s">
        <v>80</v>
      </c>
      <c r="L76" s="53">
        <v>6</v>
      </c>
      <c r="M76" s="53">
        <v>2030</v>
      </c>
    </row>
    <row r="77" spans="4:13" ht="16.5" thickBot="1" x14ac:dyDescent="0.3">
      <c r="D77" s="211"/>
      <c r="E77" s="211"/>
      <c r="F77" s="211"/>
      <c r="G77" s="211"/>
      <c r="H77" s="212"/>
      <c r="I77" s="53">
        <v>2</v>
      </c>
      <c r="J77" s="53">
        <v>1977</v>
      </c>
      <c r="K77" s="214"/>
      <c r="L77" s="53">
        <v>7</v>
      </c>
      <c r="M77" s="53">
        <v>2030</v>
      </c>
    </row>
    <row r="78" spans="4:13" ht="16.5" thickBot="1" x14ac:dyDescent="0.3">
      <c r="D78" s="211"/>
      <c r="E78" s="211"/>
      <c r="F78" s="211"/>
      <c r="G78" s="211"/>
      <c r="H78" s="212"/>
      <c r="I78" s="53">
        <v>3</v>
      </c>
      <c r="J78" s="53">
        <v>1977</v>
      </c>
      <c r="K78" s="214"/>
      <c r="L78" s="53">
        <v>8</v>
      </c>
      <c r="M78" s="53">
        <v>2030</v>
      </c>
    </row>
    <row r="79" spans="4:13" ht="16.5" thickBot="1" x14ac:dyDescent="0.3">
      <c r="D79" s="211"/>
      <c r="E79" s="211"/>
      <c r="F79" s="211"/>
      <c r="G79" s="211"/>
      <c r="H79" s="212"/>
      <c r="I79" s="53">
        <v>4</v>
      </c>
      <c r="J79" s="53">
        <v>1977</v>
      </c>
      <c r="K79" s="214"/>
      <c r="L79" s="53">
        <v>9</v>
      </c>
      <c r="M79" s="53">
        <v>2030</v>
      </c>
    </row>
    <row r="80" spans="4:13" ht="16.5" thickBot="1" x14ac:dyDescent="0.3">
      <c r="D80" s="211"/>
      <c r="E80" s="211"/>
      <c r="F80" s="211"/>
      <c r="G80" s="211"/>
      <c r="H80" s="212"/>
      <c r="I80" s="53">
        <v>5</v>
      </c>
      <c r="J80" s="53">
        <v>1977</v>
      </c>
      <c r="K80" s="214"/>
      <c r="L80" s="53">
        <v>10</v>
      </c>
      <c r="M80" s="53">
        <v>2030</v>
      </c>
    </row>
    <row r="81" spans="4:13" ht="16.5" thickBot="1" x14ac:dyDescent="0.3">
      <c r="D81" s="211"/>
      <c r="E81" s="211"/>
      <c r="F81" s="211"/>
      <c r="G81" s="211"/>
      <c r="H81" s="212"/>
      <c r="I81" s="53">
        <v>6</v>
      </c>
      <c r="J81" s="53">
        <v>1977</v>
      </c>
      <c r="K81" s="214"/>
      <c r="L81" s="53">
        <v>11</v>
      </c>
      <c r="M81" s="53">
        <v>2030</v>
      </c>
    </row>
    <row r="82" spans="4:13" ht="16.5" thickBot="1" x14ac:dyDescent="0.3">
      <c r="D82" s="211"/>
      <c r="E82" s="211"/>
      <c r="F82" s="211"/>
      <c r="G82" s="211"/>
      <c r="H82" s="212"/>
      <c r="I82" s="53">
        <v>7</v>
      </c>
      <c r="J82" s="53">
        <v>1977</v>
      </c>
      <c r="K82" s="214"/>
      <c r="L82" s="53">
        <v>12</v>
      </c>
      <c r="M82" s="53">
        <v>2030</v>
      </c>
    </row>
    <row r="83" spans="4:13" ht="16.5" thickBot="1" x14ac:dyDescent="0.3">
      <c r="D83" s="211"/>
      <c r="E83" s="211"/>
      <c r="F83" s="211"/>
      <c r="G83" s="211"/>
      <c r="H83" s="212"/>
      <c r="I83" s="53">
        <v>8</v>
      </c>
      <c r="J83" s="53">
        <v>1977</v>
      </c>
      <c r="K83" s="215"/>
      <c r="L83" s="51">
        <v>1</v>
      </c>
      <c r="M83" s="53">
        <v>2031</v>
      </c>
    </row>
    <row r="84" spans="4:13" ht="16.5" thickBot="1" x14ac:dyDescent="0.3">
      <c r="D84" s="211"/>
      <c r="E84" s="211"/>
      <c r="F84" s="211"/>
      <c r="G84" s="211"/>
      <c r="H84" s="212"/>
      <c r="I84" s="53">
        <v>9</v>
      </c>
      <c r="J84" s="53">
        <v>1977</v>
      </c>
      <c r="K84" s="213" t="s">
        <v>81</v>
      </c>
      <c r="L84" s="53">
        <v>6</v>
      </c>
      <c r="M84" s="53">
        <v>2031</v>
      </c>
    </row>
    <row r="85" spans="4:13" ht="16.5" thickBot="1" x14ac:dyDescent="0.3">
      <c r="D85" s="211"/>
      <c r="E85" s="211"/>
      <c r="F85" s="211"/>
      <c r="G85" s="211"/>
      <c r="H85" s="212"/>
      <c r="I85" s="53">
        <v>10</v>
      </c>
      <c r="J85" s="53">
        <v>1977</v>
      </c>
      <c r="K85" s="214"/>
      <c r="L85" s="53">
        <v>7</v>
      </c>
      <c r="M85" s="53">
        <v>2031</v>
      </c>
    </row>
    <row r="86" spans="4:13" ht="16.5" thickBot="1" x14ac:dyDescent="0.3">
      <c r="D86" s="211"/>
      <c r="E86" s="211"/>
      <c r="F86" s="211"/>
      <c r="G86" s="211"/>
      <c r="H86" s="212"/>
      <c r="I86" s="53">
        <v>11</v>
      </c>
      <c r="J86" s="53">
        <v>1977</v>
      </c>
      <c r="K86" s="214"/>
      <c r="L86" s="53">
        <v>8</v>
      </c>
      <c r="M86" s="53">
        <v>2031</v>
      </c>
    </row>
    <row r="87" spans="4:13" ht="16.5" thickBot="1" x14ac:dyDescent="0.3">
      <c r="D87" s="211"/>
      <c r="E87" s="211"/>
      <c r="F87" s="211"/>
      <c r="G87" s="211"/>
      <c r="H87" s="212"/>
      <c r="I87" s="53">
        <v>12</v>
      </c>
      <c r="J87" s="53">
        <v>1977</v>
      </c>
      <c r="K87" s="214"/>
      <c r="L87" s="53">
        <v>9</v>
      </c>
      <c r="M87" s="53">
        <v>2031</v>
      </c>
    </row>
    <row r="88" spans="4:13" ht="16.5" thickBot="1" x14ac:dyDescent="0.3">
      <c r="D88" s="211"/>
      <c r="E88" s="211"/>
      <c r="F88" s="211"/>
      <c r="G88" s="211"/>
      <c r="H88" s="212"/>
      <c r="I88" s="53">
        <v>1</v>
      </c>
      <c r="J88" s="53">
        <v>1978</v>
      </c>
      <c r="K88" s="214"/>
      <c r="L88" s="53">
        <v>10</v>
      </c>
      <c r="M88" s="53">
        <v>2031</v>
      </c>
    </row>
    <row r="89" spans="4:13" ht="16.5" thickBot="1" x14ac:dyDescent="0.3">
      <c r="D89" s="211"/>
      <c r="E89" s="211"/>
      <c r="F89" s="211"/>
      <c r="G89" s="211"/>
      <c r="H89" s="212"/>
      <c r="I89" s="53">
        <v>2</v>
      </c>
      <c r="J89" s="53">
        <v>1978</v>
      </c>
      <c r="K89" s="214"/>
      <c r="L89" s="53">
        <v>11</v>
      </c>
      <c r="M89" s="53">
        <v>2031</v>
      </c>
    </row>
    <row r="90" spans="4:13" ht="16.5" thickBot="1" x14ac:dyDescent="0.3">
      <c r="D90" s="211"/>
      <c r="E90" s="211"/>
      <c r="F90" s="211"/>
      <c r="G90" s="211"/>
      <c r="H90" s="212"/>
      <c r="I90" s="53">
        <v>3</v>
      </c>
      <c r="J90" s="53">
        <v>1978</v>
      </c>
      <c r="K90" s="214"/>
      <c r="L90" s="53">
        <v>12</v>
      </c>
      <c r="M90" s="53">
        <v>2031</v>
      </c>
    </row>
    <row r="91" spans="4:13" ht="16.5" thickBot="1" x14ac:dyDescent="0.3">
      <c r="D91" s="211"/>
      <c r="E91" s="211"/>
      <c r="F91" s="211"/>
      <c r="G91" s="211"/>
      <c r="H91" s="212"/>
      <c r="I91" s="53">
        <v>4</v>
      </c>
      <c r="J91" s="53">
        <v>1978</v>
      </c>
      <c r="K91" s="215"/>
      <c r="L91" s="51">
        <v>1</v>
      </c>
      <c r="M91" s="53">
        <v>2032</v>
      </c>
    </row>
    <row r="92" spans="4:13" ht="16.5" thickBot="1" x14ac:dyDescent="0.3">
      <c r="D92" s="211"/>
      <c r="E92" s="211"/>
      <c r="F92" s="211"/>
      <c r="G92" s="211"/>
      <c r="H92" s="212"/>
      <c r="I92" s="53">
        <v>5</v>
      </c>
      <c r="J92" s="53">
        <v>1978</v>
      </c>
      <c r="K92" s="213" t="s">
        <v>82</v>
      </c>
      <c r="L92" s="53">
        <v>6</v>
      </c>
      <c r="M92" s="53">
        <v>2032</v>
      </c>
    </row>
    <row r="93" spans="4:13" ht="16.5" thickBot="1" x14ac:dyDescent="0.3">
      <c r="D93" s="211"/>
      <c r="E93" s="211"/>
      <c r="F93" s="211"/>
      <c r="G93" s="211"/>
      <c r="H93" s="212"/>
      <c r="I93" s="53">
        <v>6</v>
      </c>
      <c r="J93" s="53">
        <v>1978</v>
      </c>
      <c r="K93" s="214"/>
      <c r="L93" s="53">
        <v>7</v>
      </c>
      <c r="M93" s="53">
        <v>2032</v>
      </c>
    </row>
    <row r="94" spans="4:13" ht="16.5" thickBot="1" x14ac:dyDescent="0.3">
      <c r="D94" s="211"/>
      <c r="E94" s="211"/>
      <c r="F94" s="211"/>
      <c r="G94" s="211"/>
      <c r="H94" s="212"/>
      <c r="I94" s="53">
        <v>7</v>
      </c>
      <c r="J94" s="53">
        <v>1978</v>
      </c>
      <c r="K94" s="214"/>
      <c r="L94" s="53">
        <v>8</v>
      </c>
      <c r="M94" s="53">
        <v>2032</v>
      </c>
    </row>
    <row r="95" spans="4:13" ht="16.5" thickBot="1" x14ac:dyDescent="0.3">
      <c r="D95" s="211"/>
      <c r="E95" s="211"/>
      <c r="F95" s="211"/>
      <c r="G95" s="211"/>
      <c r="H95" s="212"/>
      <c r="I95" s="53">
        <v>8</v>
      </c>
      <c r="J95" s="53">
        <v>1978</v>
      </c>
      <c r="K95" s="214"/>
      <c r="L95" s="53">
        <v>9</v>
      </c>
      <c r="M95" s="53">
        <v>2032</v>
      </c>
    </row>
    <row r="96" spans="4:13" ht="16.5" thickBot="1" x14ac:dyDescent="0.3">
      <c r="D96" s="211"/>
      <c r="E96" s="211"/>
      <c r="F96" s="211"/>
      <c r="G96" s="211"/>
      <c r="H96" s="212"/>
      <c r="I96" s="53">
        <v>9</v>
      </c>
      <c r="J96" s="53">
        <v>1978</v>
      </c>
      <c r="K96" s="214"/>
      <c r="L96" s="53">
        <v>10</v>
      </c>
      <c r="M96" s="53">
        <v>2032</v>
      </c>
    </row>
    <row r="97" spans="4:13" ht="16.5" thickBot="1" x14ac:dyDescent="0.3">
      <c r="D97" s="211"/>
      <c r="E97" s="211"/>
      <c r="F97" s="211"/>
      <c r="G97" s="211"/>
      <c r="H97" s="212"/>
      <c r="I97" s="53">
        <v>10</v>
      </c>
      <c r="J97" s="53">
        <v>1978</v>
      </c>
      <c r="K97" s="214"/>
      <c r="L97" s="53">
        <v>11</v>
      </c>
      <c r="M97" s="53">
        <v>2032</v>
      </c>
    </row>
    <row r="98" spans="4:13" ht="16.5" thickBot="1" x14ac:dyDescent="0.3">
      <c r="D98" s="211"/>
      <c r="E98" s="211"/>
      <c r="F98" s="211"/>
      <c r="G98" s="211"/>
      <c r="H98" s="212"/>
      <c r="I98" s="53">
        <v>11</v>
      </c>
      <c r="J98" s="53">
        <v>1978</v>
      </c>
      <c r="K98" s="214"/>
      <c r="L98" s="53">
        <v>12</v>
      </c>
      <c r="M98" s="53">
        <v>2032</v>
      </c>
    </row>
    <row r="99" spans="4:13" ht="16.5" thickBot="1" x14ac:dyDescent="0.3">
      <c r="D99" s="211"/>
      <c r="E99" s="211"/>
      <c r="F99" s="211"/>
      <c r="G99" s="211"/>
      <c r="H99" s="212"/>
      <c r="I99" s="53">
        <v>12</v>
      </c>
      <c r="J99" s="53">
        <v>1978</v>
      </c>
      <c r="K99" s="215"/>
      <c r="L99" s="51">
        <v>1</v>
      </c>
      <c r="M99" s="53">
        <v>2033</v>
      </c>
    </row>
    <row r="100" spans="4:13" ht="16.5" thickBot="1" x14ac:dyDescent="0.3">
      <c r="D100" s="211"/>
      <c r="E100" s="211"/>
      <c r="F100" s="211"/>
      <c r="G100" s="211"/>
      <c r="H100" s="212"/>
      <c r="I100" s="53">
        <v>1</v>
      </c>
      <c r="J100" s="53">
        <v>1979</v>
      </c>
      <c r="K100" s="213" t="s">
        <v>83</v>
      </c>
      <c r="L100" s="53">
        <v>6</v>
      </c>
      <c r="M100" s="53">
        <v>2033</v>
      </c>
    </row>
    <row r="101" spans="4:13" ht="16.5" thickBot="1" x14ac:dyDescent="0.3">
      <c r="D101" s="211"/>
      <c r="E101" s="211"/>
      <c r="F101" s="211"/>
      <c r="G101" s="211"/>
      <c r="H101" s="212"/>
      <c r="I101" s="53">
        <v>2</v>
      </c>
      <c r="J101" s="53">
        <v>1979</v>
      </c>
      <c r="K101" s="214"/>
      <c r="L101" s="53">
        <v>7</v>
      </c>
      <c r="M101" s="53">
        <v>2033</v>
      </c>
    </row>
    <row r="102" spans="4:13" ht="16.5" thickBot="1" x14ac:dyDescent="0.3">
      <c r="D102" s="211"/>
      <c r="E102" s="211"/>
      <c r="F102" s="211"/>
      <c r="G102" s="211"/>
      <c r="H102" s="212"/>
      <c r="I102" s="53">
        <v>3</v>
      </c>
      <c r="J102" s="53">
        <v>1979</v>
      </c>
      <c r="K102" s="214"/>
      <c r="L102" s="53">
        <v>8</v>
      </c>
      <c r="M102" s="53">
        <v>2033</v>
      </c>
    </row>
    <row r="103" spans="4:13" ht="16.5" thickBot="1" x14ac:dyDescent="0.3">
      <c r="D103" s="211"/>
      <c r="E103" s="211"/>
      <c r="F103" s="211"/>
      <c r="G103" s="211"/>
      <c r="H103" s="212"/>
      <c r="I103" s="53">
        <v>4</v>
      </c>
      <c r="J103" s="53">
        <v>1979</v>
      </c>
      <c r="K103" s="214"/>
      <c r="L103" s="53">
        <v>9</v>
      </c>
      <c r="M103" s="53">
        <v>2033</v>
      </c>
    </row>
    <row r="104" spans="4:13" ht="16.5" thickBot="1" x14ac:dyDescent="0.3">
      <c r="D104" s="211"/>
      <c r="E104" s="211"/>
      <c r="F104" s="211"/>
      <c r="G104" s="211"/>
      <c r="H104" s="212"/>
      <c r="I104" s="53">
        <v>5</v>
      </c>
      <c r="J104" s="53">
        <v>1979</v>
      </c>
      <c r="K104" s="214"/>
      <c r="L104" s="53">
        <v>10</v>
      </c>
      <c r="M104" s="53">
        <v>2033</v>
      </c>
    </row>
    <row r="105" spans="4:13" ht="16.5" thickBot="1" x14ac:dyDescent="0.3">
      <c r="D105" s="211"/>
      <c r="E105" s="211"/>
      <c r="F105" s="211"/>
      <c r="G105" s="211"/>
      <c r="H105" s="212"/>
      <c r="I105" s="53">
        <v>6</v>
      </c>
      <c r="J105" s="53">
        <v>1979</v>
      </c>
      <c r="K105" s="214"/>
      <c r="L105" s="53">
        <v>11</v>
      </c>
      <c r="M105" s="53">
        <v>2033</v>
      </c>
    </row>
    <row r="106" spans="4:13" ht="16.5" thickBot="1" x14ac:dyDescent="0.3">
      <c r="D106" s="211"/>
      <c r="E106" s="211"/>
      <c r="F106" s="211"/>
      <c r="G106" s="211"/>
      <c r="H106" s="212"/>
      <c r="I106" s="53">
        <v>7</v>
      </c>
      <c r="J106" s="53">
        <v>1979</v>
      </c>
      <c r="K106" s="214"/>
      <c r="L106" s="53">
        <v>12</v>
      </c>
      <c r="M106" s="53">
        <v>2033</v>
      </c>
    </row>
    <row r="107" spans="4:13" ht="16.5" thickBot="1" x14ac:dyDescent="0.3">
      <c r="D107" s="211"/>
      <c r="E107" s="211"/>
      <c r="F107" s="211"/>
      <c r="G107" s="211"/>
      <c r="H107" s="212"/>
      <c r="I107" s="53">
        <v>8</v>
      </c>
      <c r="J107" s="53">
        <v>1979</v>
      </c>
      <c r="K107" s="215"/>
      <c r="L107" s="51">
        <v>1</v>
      </c>
      <c r="M107" s="53">
        <v>2034</v>
      </c>
    </row>
    <row r="108" spans="4:13" ht="16.5" thickBot="1" x14ac:dyDescent="0.3">
      <c r="D108" s="211"/>
      <c r="E108" s="211"/>
      <c r="F108" s="211"/>
      <c r="G108" s="211"/>
      <c r="H108" s="212"/>
      <c r="I108" s="53">
        <v>9</v>
      </c>
      <c r="J108" s="53">
        <v>1979</v>
      </c>
      <c r="K108" s="213" t="s">
        <v>84</v>
      </c>
      <c r="L108" s="53">
        <v>6</v>
      </c>
      <c r="M108" s="53">
        <v>2034</v>
      </c>
    </row>
    <row r="109" spans="4:13" ht="16.5" thickBot="1" x14ac:dyDescent="0.3">
      <c r="D109" s="211"/>
      <c r="E109" s="211"/>
      <c r="F109" s="211"/>
      <c r="G109" s="211"/>
      <c r="H109" s="212"/>
      <c r="I109" s="53">
        <v>10</v>
      </c>
      <c r="J109" s="53">
        <v>1979</v>
      </c>
      <c r="K109" s="214"/>
      <c r="L109" s="53">
        <v>7</v>
      </c>
      <c r="M109" s="53">
        <v>2034</v>
      </c>
    </row>
    <row r="110" spans="4:13" ht="16.5" thickBot="1" x14ac:dyDescent="0.3">
      <c r="D110" s="211"/>
      <c r="E110" s="211"/>
      <c r="F110" s="211"/>
      <c r="G110" s="211"/>
      <c r="H110" s="212"/>
      <c r="I110" s="53">
        <v>11</v>
      </c>
      <c r="J110" s="53">
        <v>1979</v>
      </c>
      <c r="K110" s="214"/>
      <c r="L110" s="53">
        <v>8</v>
      </c>
      <c r="M110" s="53">
        <v>2034</v>
      </c>
    </row>
    <row r="111" spans="4:13" ht="16.5" thickBot="1" x14ac:dyDescent="0.3">
      <c r="D111" s="211"/>
      <c r="E111" s="211"/>
      <c r="F111" s="211"/>
      <c r="G111" s="211"/>
      <c r="H111" s="212"/>
      <c r="I111" s="53">
        <v>12</v>
      </c>
      <c r="J111" s="53">
        <v>1979</v>
      </c>
      <c r="K111" s="214"/>
      <c r="L111" s="53">
        <v>9</v>
      </c>
      <c r="M111" s="53">
        <v>2034</v>
      </c>
    </row>
    <row r="112" spans="4:13" ht="16.5" thickBot="1" x14ac:dyDescent="0.3">
      <c r="D112" s="211"/>
      <c r="E112" s="211"/>
      <c r="F112" s="211"/>
      <c r="G112" s="211"/>
      <c r="H112" s="212"/>
      <c r="I112" s="53">
        <v>1</v>
      </c>
      <c r="J112" s="53">
        <v>1980</v>
      </c>
      <c r="K112" s="214"/>
      <c r="L112" s="53">
        <v>10</v>
      </c>
      <c r="M112" s="53">
        <v>2034</v>
      </c>
    </row>
    <row r="113" spans="4:13" ht="16.5" thickBot="1" x14ac:dyDescent="0.3">
      <c r="D113" s="211"/>
      <c r="E113" s="211"/>
      <c r="F113" s="211"/>
      <c r="G113" s="211"/>
      <c r="H113" s="212"/>
      <c r="I113" s="53">
        <v>2</v>
      </c>
      <c r="J113" s="53">
        <v>1980</v>
      </c>
      <c r="K113" s="214"/>
      <c r="L113" s="53">
        <v>11</v>
      </c>
      <c r="M113" s="53">
        <v>2034</v>
      </c>
    </row>
    <row r="114" spans="4:13" ht="16.5" thickBot="1" x14ac:dyDescent="0.3">
      <c r="D114" s="211"/>
      <c r="E114" s="211"/>
      <c r="F114" s="211"/>
      <c r="G114" s="211"/>
      <c r="H114" s="212"/>
      <c r="I114" s="53">
        <v>3</v>
      </c>
      <c r="J114" s="53">
        <v>1980</v>
      </c>
      <c r="K114" s="214"/>
      <c r="L114" s="53">
        <v>12</v>
      </c>
      <c r="M114" s="53">
        <v>2034</v>
      </c>
    </row>
    <row r="115" spans="4:13" ht="16.5" thickBot="1" x14ac:dyDescent="0.3">
      <c r="D115" s="211"/>
      <c r="E115" s="211"/>
      <c r="F115" s="211"/>
      <c r="G115" s="211"/>
      <c r="H115" s="212"/>
      <c r="I115" s="53">
        <v>4</v>
      </c>
      <c r="J115" s="53">
        <v>1980</v>
      </c>
      <c r="K115" s="215"/>
      <c r="L115" s="51">
        <v>1</v>
      </c>
      <c r="M115" s="53">
        <v>2035</v>
      </c>
    </row>
    <row r="116" spans="4:13" ht="36" customHeight="1" thickBot="1" x14ac:dyDescent="0.3">
      <c r="D116" s="211"/>
      <c r="E116" s="211"/>
      <c r="F116" s="211"/>
      <c r="G116" s="211"/>
      <c r="H116" s="212"/>
      <c r="I116" s="207" t="s">
        <v>85</v>
      </c>
      <c r="J116" s="208"/>
      <c r="K116" s="53" t="s">
        <v>86</v>
      </c>
      <c r="L116" s="207" t="s">
        <v>87</v>
      </c>
      <c r="M116" s="208"/>
    </row>
  </sheetData>
  <mergeCells count="34">
    <mergeCell ref="D1:H1"/>
    <mergeCell ref="I1:M1"/>
    <mergeCell ref="D2:E2"/>
    <mergeCell ref="F2:F3"/>
    <mergeCell ref="G2:H2"/>
    <mergeCell ref="I2:J2"/>
    <mergeCell ref="K2:K3"/>
    <mergeCell ref="L2:M2"/>
    <mergeCell ref="F4:F12"/>
    <mergeCell ref="K4:K11"/>
    <mergeCell ref="K12:K19"/>
    <mergeCell ref="F13:F21"/>
    <mergeCell ref="K20:K27"/>
    <mergeCell ref="F22:F30"/>
    <mergeCell ref="K28:K35"/>
    <mergeCell ref="F31:F39"/>
    <mergeCell ref="K36:K43"/>
    <mergeCell ref="F40:F48"/>
    <mergeCell ref="K44:K51"/>
    <mergeCell ref="F49:F57"/>
    <mergeCell ref="K52:K59"/>
    <mergeCell ref="F58:F66"/>
    <mergeCell ref="K60:K67"/>
    <mergeCell ref="D67:E67"/>
    <mergeCell ref="G67:H67"/>
    <mergeCell ref="L116:M116"/>
    <mergeCell ref="D68:H116"/>
    <mergeCell ref="K68:K75"/>
    <mergeCell ref="K76:K83"/>
    <mergeCell ref="K84:K91"/>
    <mergeCell ref="K92:K99"/>
    <mergeCell ref="K100:K107"/>
    <mergeCell ref="K108:K115"/>
    <mergeCell ref="I116:J1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Bieu tong hop ds</vt:lpstr>
      <vt:lpstr>BIEU 1-NHTT </vt:lpstr>
      <vt:lpstr>BIEUU 2-CHO TUOI NH</vt:lpstr>
      <vt:lpstr>Bảng ngày nghỉ hưu</vt:lpstr>
      <vt:lpstr>Bang nghi huu PL2</vt:lpstr>
      <vt:lpstr>'BIEU 1-NHTT '!Print_Area</vt:lpstr>
      <vt:lpstr>'Bieu tong hop ds'!Print_Titles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NHHOANG</dc:creator>
  <cp:lastModifiedBy>TINHTU</cp:lastModifiedBy>
  <cp:lastPrinted>2025-01-20T09:06:58Z</cp:lastPrinted>
  <dcterms:created xsi:type="dcterms:W3CDTF">2019-09-12T07:20:20Z</dcterms:created>
  <dcterms:modified xsi:type="dcterms:W3CDTF">2025-02-18T10:55:19Z</dcterms:modified>
</cp:coreProperties>
</file>