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8" windowWidth="14808" windowHeight="8016" firstSheet="1" activeTab="3"/>
  </bookViews>
  <sheets>
    <sheet name="foxz" sheetId="6" state="veryHidden" r:id="rId1"/>
    <sheet name="Bieu 01" sheetId="1" r:id="rId2"/>
    <sheet name="Bieu 02" sheetId="2" r:id="rId3"/>
    <sheet name="Bieu 04" sheetId="4" r:id="rId4"/>
    <sheet name="Sheet1" sheetId="5" r:id="rId5"/>
  </sheets>
  <definedNames>
    <definedName name="_xlnm._FilterDatabase" localSheetId="1" hidden="1">'Bieu 01'!$K$1:$K$230</definedName>
    <definedName name="_xlnm.Print_Area" localSheetId="1">'Bieu 01'!$A$1:$O$230</definedName>
    <definedName name="_xlnm.Print_Area" localSheetId="3">'Bieu 04'!$A$1:$R$28</definedName>
    <definedName name="_xlnm.Print_Titles" localSheetId="1">'Bieu 01'!$7:$14</definedName>
  </definedNames>
  <calcPr calcId="162913"/>
</workbook>
</file>

<file path=xl/calcChain.xml><?xml version="1.0" encoding="utf-8"?>
<calcChain xmlns="http://schemas.openxmlformats.org/spreadsheetml/2006/main">
  <c r="A5" i="4" l="1"/>
  <c r="A5" i="2"/>
  <c r="E21" i="2" l="1"/>
  <c r="D20" i="2" l="1"/>
  <c r="D19" i="2"/>
  <c r="D18" i="2"/>
  <c r="D17" i="2"/>
  <c r="D16" i="2"/>
  <c r="E203" i="1"/>
  <c r="F203" i="1"/>
  <c r="F182" i="1"/>
  <c r="E182" i="1"/>
  <c r="F163" i="1"/>
  <c r="E163" i="1"/>
  <c r="F143" i="1"/>
  <c r="E143" i="1"/>
  <c r="F125" i="1"/>
  <c r="E125" i="1"/>
  <c r="F90" i="1"/>
  <c r="E90" i="1"/>
  <c r="F112" i="1"/>
  <c r="E112" i="1"/>
  <c r="F67" i="1"/>
  <c r="E67" i="1"/>
  <c r="F49" i="1"/>
  <c r="E49" i="1"/>
  <c r="F26" i="1"/>
  <c r="E26" i="1"/>
  <c r="E17" i="1"/>
  <c r="F17" i="1"/>
  <c r="E16" i="1" l="1"/>
  <c r="F16"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6" i="1"/>
  <c r="D127" i="1"/>
  <c r="D128" i="1"/>
  <c r="D129" i="1"/>
  <c r="D130" i="1"/>
  <c r="D131" i="1"/>
  <c r="D132" i="1"/>
  <c r="D133" i="1"/>
  <c r="D134" i="1"/>
  <c r="D135" i="1"/>
  <c r="D136" i="1"/>
  <c r="D137" i="1"/>
  <c r="D138" i="1"/>
  <c r="D139" i="1"/>
  <c r="D140" i="1"/>
  <c r="D141" i="1"/>
  <c r="D142" i="1"/>
  <c r="D144" i="1"/>
  <c r="D145" i="1"/>
  <c r="D146" i="1"/>
  <c r="D147" i="1"/>
  <c r="D148" i="1"/>
  <c r="D149" i="1"/>
  <c r="D150" i="1"/>
  <c r="D151" i="1"/>
  <c r="D152" i="1"/>
  <c r="D153" i="1"/>
  <c r="D154" i="1"/>
  <c r="D155" i="1"/>
  <c r="D156" i="1"/>
  <c r="D157" i="1"/>
  <c r="D158" i="1"/>
  <c r="D159" i="1"/>
  <c r="D160" i="1"/>
  <c r="D161" i="1"/>
  <c r="D162" i="1"/>
  <c r="D164" i="1"/>
  <c r="D165" i="1"/>
  <c r="D166" i="1"/>
  <c r="D167" i="1"/>
  <c r="D168" i="1"/>
  <c r="D169" i="1"/>
  <c r="D170" i="1"/>
  <c r="D171" i="1"/>
  <c r="D172" i="1"/>
  <c r="D173" i="1"/>
  <c r="D174" i="1"/>
  <c r="D175" i="1"/>
  <c r="D176" i="1"/>
  <c r="D177" i="1"/>
  <c r="D178" i="1"/>
  <c r="D179" i="1"/>
  <c r="D180" i="1"/>
  <c r="D181" i="1"/>
  <c r="D183" i="1"/>
  <c r="D184" i="1"/>
  <c r="D185" i="1"/>
  <c r="D186" i="1"/>
  <c r="D187" i="1"/>
  <c r="D188" i="1"/>
  <c r="D189" i="1"/>
  <c r="D190" i="1"/>
  <c r="D191" i="1"/>
  <c r="D192" i="1"/>
  <c r="D193" i="1"/>
  <c r="D194" i="1"/>
  <c r="D195" i="1"/>
  <c r="D196" i="1"/>
  <c r="D197" i="1"/>
  <c r="D198" i="1"/>
  <c r="D199" i="1"/>
  <c r="D200" i="1"/>
  <c r="D201" i="1"/>
  <c r="D202" i="1"/>
  <c r="D204" i="1"/>
  <c r="D205" i="1"/>
  <c r="D206" i="1"/>
  <c r="D207" i="1"/>
  <c r="D208" i="1"/>
  <c r="D209" i="1"/>
  <c r="D210" i="1"/>
  <c r="D211" i="1"/>
  <c r="D212" i="1"/>
  <c r="D213" i="1"/>
  <c r="D214" i="1"/>
  <c r="D215" i="1"/>
  <c r="D216" i="1"/>
  <c r="D217" i="1"/>
  <c r="D218" i="1"/>
  <c r="D219" i="1"/>
  <c r="D220" i="1"/>
  <c r="D221" i="1"/>
  <c r="D222" i="1"/>
  <c r="D223" i="1"/>
  <c r="D224" i="1"/>
  <c r="D225" i="1"/>
  <c r="D226" i="1"/>
  <c r="D227" i="1"/>
  <c r="D17" i="1"/>
  <c r="D143" i="1" l="1"/>
  <c r="D203" i="1"/>
  <c r="D182" i="1"/>
  <c r="D163" i="1"/>
  <c r="D125" i="1"/>
  <c r="D90" i="1"/>
  <c r="C203" i="1"/>
  <c r="C182" i="1"/>
  <c r="C163" i="1"/>
  <c r="C143" i="1"/>
  <c r="C125" i="1"/>
  <c r="C112" i="1"/>
  <c r="C90" i="1"/>
  <c r="C67" i="1"/>
  <c r="C49" i="1"/>
  <c r="C26" i="1"/>
  <c r="C17" i="1"/>
  <c r="D16" i="1" l="1"/>
  <c r="C16" i="1"/>
  <c r="E16" i="2"/>
  <c r="E17" i="2"/>
  <c r="E18" i="2"/>
  <c r="E19" i="2"/>
  <c r="E20" i="2"/>
</calcChain>
</file>

<file path=xl/sharedStrings.xml><?xml version="1.0" encoding="utf-8"?>
<sst xmlns="http://schemas.openxmlformats.org/spreadsheetml/2006/main" count="778" uniqueCount="262">
  <si>
    <t>ỦY BAN NHÂN DÂN</t>
  </si>
  <si>
    <t>TT</t>
  </si>
  <si>
    <t>Tên ĐVHC</t>
  </si>
  <si>
    <t>Tổng diện tích tự nhiên (km2)</t>
  </si>
  <si>
    <t>Quy mô dân số (người)</t>
  </si>
  <si>
    <t>Miền
núi,
vùng
cao</t>
  </si>
  <si>
    <t>Hải đảo</t>
  </si>
  <si>
    <t>Loại
đô
thị</t>
  </si>
  <si>
    <t>Loại
đơn vị
hành
chính</t>
  </si>
  <si>
    <t xml:space="preserve">Có đường biên giới quốc gia </t>
  </si>
  <si>
    <t>Tỷ lệ người dân tộc thiểu số/dân số (%)</t>
  </si>
  <si>
    <t>Xã đặc biệt khó khăn vùng bãi ngang, ven biển</t>
  </si>
  <si>
    <t>Thuộc vùng đồng bằng sông Hồng</t>
  </si>
  <si>
    <t>Có di sản văn hóa vật thể được UNESCO công nhận hoặc có di sản văn hóa vật thể được xếp hạng là di tích quốc gia đặc biệt và được xác định hoặc trực thuộc ĐVHC được xác định là trung tâm du lịch quốc gia hoặc quốc tế</t>
  </si>
  <si>
    <t>Tổng số</t>
  </si>
  <si>
    <t>Trong đó</t>
  </si>
  <si>
    <t>Dân số thực tế thường trú</t>
  </si>
  <si>
    <t>Dân số tạm trú quy đổi</t>
  </si>
  <si>
    <t>I</t>
  </si>
  <si>
    <t>II</t>
  </si>
  <si>
    <t>III</t>
  </si>
  <si>
    <t>Biểu số 02</t>
  </si>
  <si>
    <t>Biểu số 01</t>
  </si>
  <si>
    <t>TỈNH LẠNG SƠN</t>
  </si>
  <si>
    <t>DANH SÁCH ĐƠN VỊ HÀNH CHÍNH CẤP HUYỆN, CẤP XÃ TỈNH LẠNG SƠN</t>
  </si>
  <si>
    <t>Phường Hoàng Văn Thụ</t>
  </si>
  <si>
    <t>Phường Tam Thanh</t>
  </si>
  <si>
    <t>Phường Vĩnh Trại</t>
  </si>
  <si>
    <t>Phường Đông Kinh</t>
  </si>
  <si>
    <t>Phường Chi Lăng</t>
  </si>
  <si>
    <t>Xã Hoàng Đồng</t>
  </si>
  <si>
    <t>Xã Quảng Lạc</t>
  </si>
  <si>
    <t>Xã Mai Pha</t>
  </si>
  <si>
    <t>Huyện Tràng Định</t>
  </si>
  <si>
    <t>Xã Đại Đồng</t>
  </si>
  <si>
    <t>Xã Hùng Sơn</t>
  </si>
  <si>
    <t>Xã Đề Thám</t>
  </si>
  <si>
    <t>Xã Chi Lăng</t>
  </si>
  <si>
    <t>Xã Tri Phương</t>
  </si>
  <si>
    <t>Xã Quốc Khánh</t>
  </si>
  <si>
    <t>Xã Đội Cấn</t>
  </si>
  <si>
    <t>Xã Tân Minh</t>
  </si>
  <si>
    <t>Xã Đào Viên</t>
  </si>
  <si>
    <t>Xã Trung Thành</t>
  </si>
  <si>
    <t>Xã Quốc Việt</t>
  </si>
  <si>
    <t>Xã Hùng Việt</t>
  </si>
  <si>
    <t>Xã Kháng Chiến</t>
  </si>
  <si>
    <t>Xã Chí Minh</t>
  </si>
  <si>
    <t>Xã Kim Đồng</t>
  </si>
  <si>
    <t>Xã Tân Tiến</t>
  </si>
  <si>
    <t>Xã Đoàn Kết</t>
  </si>
  <si>
    <t>Xã Vĩnh Tiến</t>
  </si>
  <si>
    <t>Xã Khánh Long</t>
  </si>
  <si>
    <t>Xã Cao Minh</t>
  </si>
  <si>
    <t>Xã Tân Yên</t>
  </si>
  <si>
    <t>IV</t>
  </si>
  <si>
    <t>Xã Tân Tri</t>
  </si>
  <si>
    <t>Xã Bắc Quỳnh</t>
  </si>
  <si>
    <t>Xã Hưng Vũ</t>
  </si>
  <si>
    <t>Xã Tân Lập</t>
  </si>
  <si>
    <t>Xã Vũ Sơn</t>
  </si>
  <si>
    <t>Xã Chiêu Vũ</t>
  </si>
  <si>
    <t>Xã Tân Hương</t>
  </si>
  <si>
    <t>Xã Chiến Thắng</t>
  </si>
  <si>
    <t>Xã Vũ Lăng</t>
  </si>
  <si>
    <t>Xã Trấn Yên</t>
  </si>
  <si>
    <t>Xã Vũ Lễ</t>
  </si>
  <si>
    <t>Xã Nhất Hòa</t>
  </si>
  <si>
    <t>Xã Tân Thành</t>
  </si>
  <si>
    <t>Xã Nhất Tiến</t>
  </si>
  <si>
    <t>V</t>
  </si>
  <si>
    <t>Thị trấn Bình Gia</t>
  </si>
  <si>
    <t>Xã Hưng Đạo</t>
  </si>
  <si>
    <t>Xã Vĩnh Yên</t>
  </si>
  <si>
    <t>Xã Hoa Thám</t>
  </si>
  <si>
    <t>Xã Quý Hòa</t>
  </si>
  <si>
    <t>Xã Hồng Phong</t>
  </si>
  <si>
    <t>Xã Yên Lỗ</t>
  </si>
  <si>
    <t>Xã Thiện Hòa</t>
  </si>
  <si>
    <t>Xã Quang Trung</t>
  </si>
  <si>
    <t>Xã Thiện Thuật</t>
  </si>
  <si>
    <t>Xã Minh Khai</t>
  </si>
  <si>
    <t>Xã Thiện Long</t>
  </si>
  <si>
    <t>Xã Hoàng Văn Thụ</t>
  </si>
  <si>
    <t>Xã Hòa Bình</t>
  </si>
  <si>
    <t>Xã Mông Ân</t>
  </si>
  <si>
    <t>Xã Tân Hòa</t>
  </si>
  <si>
    <t>Xã Hồng Thái</t>
  </si>
  <si>
    <t>Xã Bình La</t>
  </si>
  <si>
    <t>Xã Tân Văn</t>
  </si>
  <si>
    <t>VI</t>
  </si>
  <si>
    <t>Huyện Văn Quan</t>
  </si>
  <si>
    <t>Xã Yên Phúc</t>
  </si>
  <si>
    <t>Xã Bình Phúc</t>
  </si>
  <si>
    <t>Xã Tân Đoàn</t>
  </si>
  <si>
    <t>Xã Tràng Phái</t>
  </si>
  <si>
    <t>Xã Điềm He</t>
  </si>
  <si>
    <t>Xã An Sơn</t>
  </si>
  <si>
    <t>Xã Khánh Khê</t>
  </si>
  <si>
    <t>Xã Đồng Giáp</t>
  </si>
  <si>
    <t>Xã Liên Hội</t>
  </si>
  <si>
    <t>Xã Trấn Ninh</t>
  </si>
  <si>
    <t>Xã Tú Xuyên</t>
  </si>
  <si>
    <t>Xã Lương Năng</t>
  </si>
  <si>
    <t>Xã Tri Lễ</t>
  </si>
  <si>
    <t>Xã Hữu Lễ</t>
  </si>
  <si>
    <t>Xã Tràng Các</t>
  </si>
  <si>
    <t>VII</t>
  </si>
  <si>
    <t>Huyện Cao Lộc</t>
  </si>
  <si>
    <t>Xã Bảo Lâm</t>
  </si>
  <si>
    <t>Xã Cao Lâu</t>
  </si>
  <si>
    <t>Xã Thạch Đạn</t>
  </si>
  <si>
    <t>Xã Xuất Lễ</t>
  </si>
  <si>
    <t>Xã Lộc Yên</t>
  </si>
  <si>
    <t>Xã Phú Xá</t>
  </si>
  <si>
    <t>Xã Bình Trung</t>
  </si>
  <si>
    <t>Xã Hải Yến</t>
  </si>
  <si>
    <t>Xã Hợp Thành</t>
  </si>
  <si>
    <t>Xã Công Sơn</t>
  </si>
  <si>
    <t>Xã Gia Cát</t>
  </si>
  <si>
    <t>Xã Mẫu Sơn</t>
  </si>
  <si>
    <t>Xã Xuân Long</t>
  </si>
  <si>
    <t>Xã Tân Liên</t>
  </si>
  <si>
    <t>Xã Yên Trạch</t>
  </si>
  <si>
    <t>VIII</t>
  </si>
  <si>
    <t>Thị trấn Đình Lập</t>
  </si>
  <si>
    <t>TT. Nông Trường Thái Bình</t>
  </si>
  <si>
    <t>Xã Bắc Xa</t>
  </si>
  <si>
    <t>Xã Bính Xá</t>
  </si>
  <si>
    <t>Xã Kiên Mộc</t>
  </si>
  <si>
    <t>Xã Đình Lập</t>
  </si>
  <si>
    <t>Xã Thái Bình</t>
  </si>
  <si>
    <t>Xã Cường Lợi</t>
  </si>
  <si>
    <t>Xã Châu Sơn</t>
  </si>
  <si>
    <t>Xã Lâm Ca</t>
  </si>
  <si>
    <t>Xã Đồng Thắng</t>
  </si>
  <si>
    <t>Xã Bắc Lãng</t>
  </si>
  <si>
    <t>IX</t>
  </si>
  <si>
    <t>Xã Khánh Xuân</t>
  </si>
  <si>
    <t>Xã Yên Khoái</t>
  </si>
  <si>
    <t>Xã Tú Mịch</t>
  </si>
  <si>
    <t>Xã Đồng Bục</t>
  </si>
  <si>
    <t>Xã Thống Nhất</t>
  </si>
  <si>
    <t>Xã Tam Gia</t>
  </si>
  <si>
    <t>Xã Khuất Xá</t>
  </si>
  <si>
    <t>Xã Tĩnh Bắc</t>
  </si>
  <si>
    <t>Xã Minh Hiệp</t>
  </si>
  <si>
    <t>Xã Sàn Viên</t>
  </si>
  <si>
    <t>Xã Đông Quan</t>
  </si>
  <si>
    <t>Xã Hữu Lân</t>
  </si>
  <si>
    <t>Xã Lợi Bác</t>
  </si>
  <si>
    <t>Xã Nam Quan</t>
  </si>
  <si>
    <t>Xã Xuân Dương</t>
  </si>
  <si>
    <t>Xã Ái Quốc</t>
  </si>
  <si>
    <t>X</t>
  </si>
  <si>
    <t>Thị trấn Hữu Lũng</t>
  </si>
  <si>
    <t>Xã Hữu Liên</t>
  </si>
  <si>
    <t>Xã Yên Bình</t>
  </si>
  <si>
    <t>Xã Quyết Thắng</t>
  </si>
  <si>
    <t>Xã Yên Thịnh</t>
  </si>
  <si>
    <t>Xã Yên Sơn</t>
  </si>
  <si>
    <t>Xã Thiện Tân</t>
  </si>
  <si>
    <t>Xã Yên Vượng</t>
  </si>
  <si>
    <t>Xã Minh Tiến</t>
  </si>
  <si>
    <t>Xã Nhật Tiến</t>
  </si>
  <si>
    <t>Xã Thanh Sơn</t>
  </si>
  <si>
    <t>Xã Đồng Tân</t>
  </si>
  <si>
    <t>Xã Cai Kinh</t>
  </si>
  <si>
    <t>Xã Hòa Lạc</t>
  </si>
  <si>
    <t>Xã Vân Nham</t>
  </si>
  <si>
    <t>Xã Đồng Tiến</t>
  </si>
  <si>
    <t>Xã Hòa Sơn</t>
  </si>
  <si>
    <t>Xã Minh Sơn</t>
  </si>
  <si>
    <t>Xã Hồ Sơn</t>
  </si>
  <si>
    <t>Xã Sơn Hà</t>
  </si>
  <si>
    <t>Xã Minh Hòa</t>
  </si>
  <si>
    <t>Xã Hòa Thắng</t>
  </si>
  <si>
    <t>XI</t>
  </si>
  <si>
    <t>Thị trấn Đồng Mỏ</t>
  </si>
  <si>
    <t>Thị trấn Chi Lăng</t>
  </si>
  <si>
    <t>Xã Mai Sao</t>
  </si>
  <si>
    <t>Xã Nhân Lý</t>
  </si>
  <si>
    <t>Xã Bắc Thủy</t>
  </si>
  <si>
    <t>Xã Vân Thủy</t>
  </si>
  <si>
    <t>Xã Vân An</t>
  </si>
  <si>
    <t>Xã Liên Sơn</t>
  </si>
  <si>
    <t>Xã Quan Sơn</t>
  </si>
  <si>
    <t>Xã Hữu Kiên</t>
  </si>
  <si>
    <t>Xã Y Tịch</t>
  </si>
  <si>
    <t>Xã Vạn Linh</t>
  </si>
  <si>
    <t>Xã Bằng Mạc</t>
  </si>
  <si>
    <t>Xã Bằng Hữu</t>
  </si>
  <si>
    <t>Xã Thượng Cường</t>
  </si>
  <si>
    <t>Xã Gia Lộc</t>
  </si>
  <si>
    <t>TP. Lạng Sơn
(08 xã, phường)</t>
  </si>
  <si>
    <t>Huyện Tràng Định
(22 xã, thị trấn)</t>
  </si>
  <si>
    <t>Thị trấn Thất Khê</t>
  </si>
  <si>
    <t>Huyện Văn Lãng 
(17 xã, thị trấn)</t>
  </si>
  <si>
    <t>Thị trấn Na Sầm</t>
  </si>
  <si>
    <t>Xã Hội Hoan</t>
  </si>
  <si>
    <t>Xã Bắc Việt</t>
  </si>
  <si>
    <t>Xã Hoàng Việt</t>
  </si>
  <si>
    <t>Xã Bắc Hùng</t>
  </si>
  <si>
    <t>Xã Trùng Khánh</t>
  </si>
  <si>
    <t>Xã Bắc La</t>
  </si>
  <si>
    <t>Xã Thụy Hùng</t>
  </si>
  <si>
    <t>Xã Tân Tác</t>
  </si>
  <si>
    <t>Xã Thanh Long</t>
  </si>
  <si>
    <t>Xã Gia Miễn</t>
  </si>
  <si>
    <t>Xã Thành Hòa</t>
  </si>
  <si>
    <t>Xã Tân Thanh</t>
  </si>
  <si>
    <t>Xã Tân Mỹ</t>
  </si>
  <si>
    <t>Xã  Hoàng Văn Thụ</t>
  </si>
  <si>
    <t>Xã Nhạc Kỳ</t>
  </si>
  <si>
    <t>Huyện Cao Lộc
(22 xã, thị trấn)</t>
  </si>
  <si>
    <t>Thị trấn Đồng Đăng</t>
  </si>
  <si>
    <t>Thị trấn Cao Lộc</t>
  </si>
  <si>
    <t>Xã Thanh Lòa</t>
  </si>
  <si>
    <t>Xã Hòa Cư</t>
  </si>
  <si>
    <t>Huyện Lộc Bình
(21 xã, thị trấn)</t>
  </si>
  <si>
    <t>Thị trấn Na Dương</t>
  </si>
  <si>
    <t>Thị trấn Lộc Bình</t>
  </si>
  <si>
    <t>Xã Hữu Khánh</t>
  </si>
  <si>
    <t>Xã Tú Đoạn</t>
  </si>
  <si>
    <t>Huyện Đình Lập
(12 xã, thị trấn)</t>
  </si>
  <si>
    <t>Huyện Văn Quan
(17 xã, thị trấn)</t>
  </si>
  <si>
    <t>Thị trấn Văn Quan</t>
  </si>
  <si>
    <t>Huyện Bình Gia
(19 xã, thị trấn)</t>
  </si>
  <si>
    <t>Huyện Bắc Sơn
(18 xã, thị trấn)</t>
  </si>
  <si>
    <t>Thị trấn Bắc Sơn</t>
  </si>
  <si>
    <t>Xã Long Đống</t>
  </si>
  <si>
    <t>Xã Vạn Thủy</t>
  </si>
  <si>
    <t>Xã Đồng ý</t>
  </si>
  <si>
    <t>Huyện Chi Lăng
(20 xã, thị trấn)</t>
  </si>
  <si>
    <t>Xã Lâm Sơn</t>
  </si>
  <si>
    <t xml:space="preserve">Huyện Hữu Lũng
(24 xã, thị trấn) </t>
  </si>
  <si>
    <t>TOÀN TỈNH</t>
  </si>
  <si>
    <t>Tên ĐVHC cấp xã</t>
  </si>
  <si>
    <t>Thuộc ĐVHC cấp huyện</t>
  </si>
  <si>
    <t>DANH SÁCH ĐƠN VỊ HÀNH CHÍNH CẤP CẤP XÃ THUỘC DIỆN PHẢI SẮP XẾP GIAI ĐOẠN 2023 - 2025</t>
  </si>
  <si>
    <t>THÔNG KÊ SỐ LƯỢNG ĐƠN VỊ HÀNH CHÍNH CẤP HUYỆN, CẤP XÃ THUỘC DIỆN PHẢI SẮP XẾP GIAI ĐOẠN 2023 - 2025</t>
  </si>
  <si>
    <t>Loại hình
 ĐVHC</t>
  </si>
  <si>
    <t>Phân loại đô thị</t>
  </si>
  <si>
    <t>Phân loại ĐVHC</t>
  </si>
  <si>
    <t>Có đường biên giới quốc gia</t>
  </si>
  <si>
    <t>ĐVHC nông thôn có từ 30% dân số trở lên là người dân tộc thiểu số</t>
  </si>
  <si>
    <t>Xã đặc biệt khó khăn bãi ngang, ven biển</t>
  </si>
  <si>
    <t>Loại
đặc
biệt</t>
  </si>
  <si>
    <t>Loại
I</t>
  </si>
  <si>
    <t>Loại
II</t>
  </si>
  <si>
    <t>Loại
III</t>
  </si>
  <si>
    <t>Loại
IV</t>
  </si>
  <si>
    <t>Loại
V</t>
  </si>
  <si>
    <t>Cấp huyện</t>
  </si>
  <si>
    <t>Cấp xã</t>
  </si>
  <si>
    <t>Xã</t>
  </si>
  <si>
    <t>Thị trấn</t>
  </si>
  <si>
    <t>Biểu số 04</t>
  </si>
  <si>
    <t>Huyện Hữu Lũng</t>
  </si>
  <si>
    <t>Không có đơn vị hành chính cấp huyện thuộc diện bắt buộc phải sắp xếp trong giai đoạn 2023-2025.</t>
  </si>
  <si>
    <t>Để mở rộng không gian phát triển thành phố Lạng Sơn, tỉnh Lạng Sơn đề xuất sắp xếp mở rộng địa giới hành chính thành phố Lạng Sơn trên cơ sở sáp nhập toàn bộ huyện Cao Lộc vào thành phố Lạng Sơn, thực hiện trong giai đoạn 2023-2025.</t>
  </si>
  <si>
    <t xml:space="preserve">(Kèm theo Công văn số  259 /UBND-NC ngày 09 /3/2023 của UBND tỉnh Lạng Sơn)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</si>
</sst>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x14ac:knownFonts="1">
    <font>
      <sz val="11"/>
      <color theme="1"/>
      <name val="Calibri"/>
      <family val="2"/>
      <scheme val="minor"/>
    </font>
    <font>
      <sz val="12"/>
      <name val="Times New Roman"/>
      <family val="1"/>
    </font>
    <font>
      <sz val="12"/>
      <color theme="1"/>
      <name val="Times New Roman"/>
      <family val="1"/>
    </font>
    <font>
      <b/>
      <sz val="12"/>
      <color theme="1"/>
      <name val="Times New Roman"/>
      <family val="1"/>
    </font>
    <font>
      <i/>
      <sz val="12"/>
      <color theme="1"/>
      <name val="Times New Roman"/>
      <family val="1"/>
    </font>
    <font>
      <b/>
      <sz val="13"/>
      <color theme="1"/>
      <name val="Times New Roman"/>
      <family val="1"/>
    </font>
    <font>
      <i/>
      <sz val="13"/>
      <color theme="1"/>
      <name val="Times New Roman"/>
      <family val="1"/>
    </font>
    <font>
      <b/>
      <sz val="12"/>
      <color indexed="8"/>
      <name val="Times New Roman"/>
      <family val="1"/>
    </font>
    <font>
      <sz val="12"/>
      <color indexed="8"/>
      <name val="Times New Roman"/>
      <family val="1"/>
    </font>
    <font>
      <sz val="11"/>
      <color indexed="8"/>
      <name val="Calibri"/>
      <family val="2"/>
    </font>
    <font>
      <sz val="10"/>
      <name val="Arial"/>
      <family val="2"/>
    </font>
    <font>
      <b/>
      <sz val="12"/>
      <name val="Times New Roman"/>
      <family val="1"/>
    </font>
    <font>
      <sz val="12"/>
      <color theme="1"/>
      <name val="Calibri"/>
      <family val="2"/>
      <scheme val="minor"/>
    </font>
    <font>
      <i/>
      <sz val="11"/>
      <color theme="1"/>
      <name val="Calibri"/>
      <family val="2"/>
      <scheme val="minor"/>
    </font>
    <font>
      <i/>
      <sz val="12"/>
      <name val="Times New Roman"/>
      <family val="1"/>
    </font>
    <font>
      <sz val="12"/>
      <color rgb="FF0070C0"/>
      <name val="Times New Roman"/>
      <family val="1"/>
    </font>
    <font>
      <sz val="11"/>
      <color rgb="FF0070C0"/>
      <name val="Calibri"/>
      <family val="2"/>
      <scheme val="minor"/>
    </font>
    <font>
      <sz val="11"/>
      <name val="Calibri"/>
      <family val="2"/>
      <scheme val="minor"/>
    </font>
    <font>
      <sz val="12"/>
      <name val="Calibri"/>
      <family val="2"/>
      <scheme val="minor"/>
    </font>
    <font>
      <sz val="10"/>
      <color theme="1"/>
      <name val="Times New Roman"/>
      <family val="1"/>
    </font>
    <font>
      <sz val="11"/>
      <color theme="1"/>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6">
    <xf numFmtId="0" fontId="0" fillId="0" borderId="0"/>
    <xf numFmtId="43" fontId="9" fillId="0" borderId="0" applyFont="0" applyFill="0" applyBorder="0" applyAlignment="0" applyProtection="0"/>
    <xf numFmtId="0" fontId="10" fillId="0" borderId="0"/>
    <xf numFmtId="0" fontId="9" fillId="0" borderId="0" applyFill="0" applyProtection="0"/>
    <xf numFmtId="0" fontId="9" fillId="0" borderId="0" applyFill="0" applyProtection="0"/>
    <xf numFmtId="0" fontId="9" fillId="0" borderId="0" applyFill="0" applyProtection="0"/>
  </cellStyleXfs>
  <cellXfs count="17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4" fontId="8" fillId="0" borderId="9"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0" xfId="0"/>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3" fillId="0" borderId="0" xfId="0" applyFont="1" applyAlignment="1"/>
    <xf numFmtId="0" fontId="12" fillId="0" borderId="9" xfId="0" applyFont="1" applyBorder="1" applyAlignment="1">
      <alignment horizontal="center" vertical="center"/>
    </xf>
    <xf numFmtId="0" fontId="0" fillId="0" borderId="0" xfId="0"/>
    <xf numFmtId="0" fontId="8" fillId="0" borderId="9" xfId="0" applyFont="1" applyFill="1" applyBorder="1" applyAlignment="1">
      <alignment horizontal="center" vertical="center" wrapText="1"/>
    </xf>
    <xf numFmtId="0" fontId="16" fillId="0" borderId="0" xfId="0" applyFont="1"/>
    <xf numFmtId="0" fontId="12" fillId="0" borderId="10"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7" fillId="0" borderId="0" xfId="0" applyFont="1"/>
    <xf numFmtId="0" fontId="1" fillId="0" borderId="0" xfId="0" applyFont="1" applyAlignment="1">
      <alignment horizontal="center" vertical="center"/>
    </xf>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11" fillId="0" borderId="1" xfId="0" applyFont="1" applyFill="1" applyBorder="1" applyAlignment="1">
      <alignment horizontal="left" vertical="center"/>
    </xf>
    <xf numFmtId="0" fontId="4" fillId="0" borderId="0" xfId="0" applyFont="1" applyAlignment="1"/>
    <xf numFmtId="0" fontId="4"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13" fillId="0" borderId="0" xfId="0" applyFont="1"/>
    <xf numFmtId="3" fontId="1" fillId="3" borderId="9" xfId="0" applyNumberFormat="1" applyFont="1" applyFill="1" applyBorder="1" applyAlignment="1">
      <alignment horizontal="center" vertical="center"/>
    </xf>
    <xf numFmtId="3" fontId="1" fillId="0" borderId="11" xfId="0" applyNumberFormat="1" applyFont="1" applyBorder="1" applyAlignment="1">
      <alignment horizontal="center" vertical="center"/>
    </xf>
    <xf numFmtId="3" fontId="1" fillId="0" borderId="9" xfId="0" applyNumberFormat="1" applyFont="1" applyBorder="1" applyAlignment="1">
      <alignment horizontal="center" vertical="center"/>
    </xf>
    <xf numFmtId="4" fontId="1" fillId="0" borderId="11"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8" fillId="0" borderId="10" xfId="0" applyFont="1" applyBorder="1"/>
    <xf numFmtId="0" fontId="12" fillId="0" borderId="10" xfId="0" applyFont="1" applyFill="1" applyBorder="1" applyAlignment="1">
      <alignment horizontal="center"/>
    </xf>
    <xf numFmtId="0" fontId="3" fillId="0" borderId="0" xfId="0" applyFont="1" applyAlignment="1">
      <alignment horizontal="center"/>
    </xf>
    <xf numFmtId="0" fontId="17" fillId="3" borderId="0" xfId="0" applyFont="1" applyFill="1"/>
    <xf numFmtId="0" fontId="0" fillId="0" borderId="0" xfId="0" applyAlignment="1">
      <alignment horizontal="center"/>
    </xf>
    <xf numFmtId="0" fontId="8" fillId="0" borderId="9" xfId="0" applyFont="1" applyFill="1" applyBorder="1" applyAlignment="1">
      <alignment horizontal="left" vertical="center" wrapText="1"/>
    </xf>
    <xf numFmtId="2" fontId="8" fillId="0" borderId="9" xfId="0" applyNumberFormat="1" applyFont="1" applyFill="1" applyBorder="1" applyAlignment="1">
      <alignment horizontal="center" vertical="center"/>
    </xf>
    <xf numFmtId="3" fontId="8" fillId="0" borderId="9"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xf>
    <xf numFmtId="164" fontId="8" fillId="0" borderId="9" xfId="1"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9" xfId="0" applyFont="1" applyFill="1" applyBorder="1" applyAlignment="1">
      <alignment horizontal="left" vertical="center" wrapText="1"/>
    </xf>
    <xf numFmtId="4" fontId="7" fillId="2" borderId="9"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164" fontId="7" fillId="2" borderId="9" xfId="1"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164" fontId="8" fillId="0" borderId="9" xfId="1" applyNumberFormat="1" applyFont="1" applyFill="1" applyBorder="1" applyAlignment="1">
      <alignment horizontal="center" vertical="center" wrapText="1"/>
    </xf>
    <xf numFmtId="0" fontId="8" fillId="0" borderId="9" xfId="0" applyFont="1" applyFill="1" applyBorder="1" applyAlignment="1">
      <alignment horizontal="left" vertical="center"/>
    </xf>
    <xf numFmtId="164" fontId="15" fillId="0" borderId="9" xfId="1" applyNumberFormat="1" applyFont="1" applyFill="1" applyBorder="1" applyAlignment="1">
      <alignment horizontal="center" vertical="center"/>
    </xf>
    <xf numFmtId="164" fontId="15" fillId="0" borderId="9" xfId="1"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 fontId="8" fillId="0" borderId="10" xfId="0"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xf>
    <xf numFmtId="0" fontId="1" fillId="0" borderId="9" xfId="0" applyFont="1" applyFill="1" applyBorder="1" applyAlignment="1">
      <alignment vertical="center" wrapText="1"/>
    </xf>
    <xf numFmtId="3"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xf>
    <xf numFmtId="2" fontId="2" fillId="0" borderId="10"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1" xfId="0" applyFont="1" applyFill="1" applyBorder="1" applyAlignment="1">
      <alignment horizontal="left" vertical="center" wrapText="1"/>
    </xf>
    <xf numFmtId="4" fontId="7" fillId="2" borderId="11" xfId="0" applyNumberFormat="1" applyFont="1" applyFill="1" applyBorder="1" applyAlignment="1">
      <alignment horizontal="center" vertical="center"/>
    </xf>
    <xf numFmtId="3" fontId="11"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3" fontId="7" fillId="2" borderId="11" xfId="0" applyNumberFormat="1" applyFont="1" applyFill="1" applyBorder="1" applyAlignment="1">
      <alignment horizontal="center" vertical="center"/>
    </xf>
    <xf numFmtId="0" fontId="7" fillId="2" borderId="11" xfId="1" applyNumberFormat="1" applyFont="1" applyFill="1" applyBorder="1" applyAlignment="1">
      <alignment horizontal="center" vertical="center"/>
    </xf>
    <xf numFmtId="2" fontId="3" fillId="2" borderId="11" xfId="0" applyNumberFormat="1" applyFont="1" applyFill="1" applyBorder="1" applyAlignment="1">
      <alignment horizontal="center" vertical="center"/>
    </xf>
    <xf numFmtId="164" fontId="7" fillId="2" borderId="11" xfId="1" applyNumberFormat="1" applyFont="1" applyFill="1" applyBorder="1" applyAlignment="1">
      <alignment horizontal="center" vertical="center" wrapText="1"/>
    </xf>
    <xf numFmtId="3" fontId="11" fillId="2" borderId="9"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0" fontId="2" fillId="2" borderId="9" xfId="0" applyFont="1" applyFill="1" applyBorder="1" applyAlignment="1">
      <alignment horizontal="center" vertical="center"/>
    </xf>
    <xf numFmtId="2" fontId="3" fillId="2" borderId="9" xfId="0" applyNumberFormat="1" applyFont="1" applyFill="1" applyBorder="1" applyAlignment="1">
      <alignment horizontal="center" vertical="center"/>
    </xf>
    <xf numFmtId="0" fontId="11" fillId="2" borderId="9" xfId="0" applyFont="1" applyFill="1" applyBorder="1" applyAlignment="1">
      <alignment horizontal="left" vertical="center" wrapText="1"/>
    </xf>
    <xf numFmtId="1" fontId="11" fillId="2" borderId="9" xfId="0" applyNumberFormat="1" applyFont="1" applyFill="1" applyBorder="1" applyAlignment="1">
      <alignment horizontal="center" vertical="center"/>
    </xf>
    <xf numFmtId="0" fontId="11" fillId="2" borderId="9" xfId="0" applyFont="1" applyFill="1" applyBorder="1" applyAlignment="1">
      <alignment horizontal="center" vertical="center" wrapText="1"/>
    </xf>
    <xf numFmtId="164" fontId="11" fillId="2" borderId="9" xfId="1" applyNumberFormat="1" applyFont="1" applyFill="1" applyBorder="1" applyAlignment="1">
      <alignment horizontal="center" vertical="center"/>
    </xf>
    <xf numFmtId="2" fontId="11" fillId="2" borderId="9" xfId="0" applyNumberFormat="1" applyFont="1" applyFill="1" applyBorder="1" applyAlignment="1">
      <alignment horizontal="center" vertical="center"/>
    </xf>
    <xf numFmtId="0" fontId="2" fillId="0" borderId="9" xfId="0" applyFont="1" applyFill="1" applyBorder="1"/>
    <xf numFmtId="0" fontId="2" fillId="2" borderId="9" xfId="0" applyFont="1" applyFill="1" applyBorder="1"/>
    <xf numFmtId="0" fontId="1" fillId="2" borderId="9" xfId="0" applyFont="1" applyFill="1" applyBorder="1"/>
    <xf numFmtId="0" fontId="1" fillId="0" borderId="9" xfId="0" applyFont="1" applyFill="1" applyBorder="1" applyAlignment="1">
      <alignment horizontal="center" vertical="center"/>
    </xf>
    <xf numFmtId="0" fontId="1" fillId="0" borderId="9" xfId="0" applyFont="1" applyFill="1" applyBorder="1"/>
    <xf numFmtId="0" fontId="15" fillId="0" borderId="9" xfId="0" applyFont="1" applyFill="1" applyBorder="1"/>
    <xf numFmtId="0" fontId="2" fillId="0" borderId="10" xfId="0" applyFont="1" applyFill="1" applyBorder="1" applyAlignment="1">
      <alignment horizontal="center"/>
    </xf>
    <xf numFmtId="0" fontId="2" fillId="0" borderId="10" xfId="0" applyFont="1" applyFill="1" applyBorder="1"/>
    <xf numFmtId="0" fontId="4" fillId="0" borderId="4" xfId="0" applyFont="1" applyFill="1" applyBorder="1" applyAlignment="1">
      <alignment horizontal="center" vertical="center" wrapText="1"/>
    </xf>
    <xf numFmtId="3" fontId="0" fillId="0" borderId="0" xfId="0" applyNumberForma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3" fontId="8" fillId="0" borderId="11" xfId="0" applyNumberFormat="1" applyFont="1" applyFill="1" applyBorder="1" applyAlignment="1">
      <alignment horizontal="center" vertical="center"/>
    </xf>
    <xf numFmtId="164" fontId="8" fillId="0" borderId="11" xfId="1" applyNumberFormat="1" applyFont="1" applyFill="1" applyBorder="1" applyAlignment="1">
      <alignment horizontal="center" vertical="center"/>
    </xf>
    <xf numFmtId="0" fontId="12" fillId="0" borderId="10" xfId="0" applyFont="1" applyBorder="1"/>
    <xf numFmtId="0" fontId="12" fillId="0" borderId="10" xfId="0" applyFont="1" applyFill="1" applyBorder="1"/>
    <xf numFmtId="0" fontId="2" fillId="0" borderId="1" xfId="0" applyFont="1" applyFill="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6" fillId="0" borderId="8" xfId="0" applyFont="1" applyBorder="1" applyAlignment="1">
      <alignment horizontal="center"/>
    </xf>
    <xf numFmtId="0" fontId="3"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7"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Alignment="1">
      <alignment horizontal="lef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6">
    <cellStyle name="Comma 2" xfId="1"/>
    <cellStyle name="Normal" xfId="0" builtinId="0"/>
    <cellStyle name="Normal 2" xfId="2"/>
    <cellStyle name="Normal 2 2" xfId="3"/>
    <cellStyle name="Normal 3" xfId="4"/>
    <cellStyle name="Normal 4" xfId="5"/>
  </cellStyles>
  <dxfs count="0"/>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314325</xdr:colOff>
      <xdr:row>2</xdr:row>
      <xdr:rowOff>28575</xdr:rowOff>
    </xdr:from>
    <xdr:to>
      <xdr:col>1</xdr:col>
      <xdr:colOff>942975</xdr:colOff>
      <xdr:row>2</xdr:row>
      <xdr:rowOff>28575</xdr:rowOff>
    </xdr:to>
    <xdr:cxnSp macro="">
      <xdr:nvCxnSpPr>
        <xdr:cNvPr id="3" name="Straight Connector 2"/>
        <xdr:cNvCxnSpPr/>
      </xdr:nvCxnSpPr>
      <xdr:spPr>
        <a:xfrm>
          <a:off x="704850" y="428625"/>
          <a:ext cx="628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647700</xdr:colOff>
      <xdr:row>2</xdr:row>
      <xdr:rowOff>19050</xdr:rowOff>
    </xdr:from>
    <xdr:to>
      <xdr:col>2</xdr:col>
      <xdr:colOff>133350</xdr:colOff>
      <xdr:row>2</xdr:row>
      <xdr:rowOff>19050</xdr:rowOff>
    </xdr:to>
    <xdr:cxnSp macro="">
      <xdr:nvCxnSpPr>
        <xdr:cNvPr id="2" name="Straight Connector 1"/>
        <xdr:cNvCxnSpPr/>
      </xdr:nvCxnSpPr>
      <xdr:spPr>
        <a:xfrm>
          <a:off x="1076325" y="419100"/>
          <a:ext cx="628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2</xdr:row>
      <xdr:rowOff>19050</xdr:rowOff>
    </xdr:from>
    <xdr:to>
      <xdr:col>1</xdr:col>
      <xdr:colOff>866775</xdr:colOff>
      <xdr:row>2</xdr:row>
      <xdr:rowOff>19050</xdr:rowOff>
    </xdr:to>
    <xdr:cxnSp macro="">
      <xdr:nvCxnSpPr>
        <xdr:cNvPr id="2" name="Straight Connector 1"/>
        <xdr:cNvCxnSpPr/>
      </xdr:nvCxnSpPr>
      <xdr:spPr>
        <a:xfrm>
          <a:off x="581025" y="419100"/>
          <a:ext cx="628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230"/>
  <sheetViews>
    <sheetView zoomScale="115" zoomScaleNormal="115" workbookViewId="0">
      <selection activeCell="E9" sqref="E9:E14"/>
    </sheetView>
  </sheetViews>
  <sheetFormatPr defaultRowHeight="14.4" x14ac:dyDescent="0.3"/>
  <cols>
    <col min="1" max="1" width="5.88671875" customWidth="1"/>
    <col min="2" max="2" width="25.6640625" style="7" customWidth="1"/>
    <col min="3" max="3" width="8.88671875" style="7" customWidth="1"/>
    <col min="4" max="4" width="9.44140625" style="63" customWidth="1"/>
    <col min="5" max="5" width="11.109375" style="63" customWidth="1"/>
    <col min="6" max="6" width="8.88671875" style="63" customWidth="1"/>
    <col min="7" max="7" width="7.109375" customWidth="1"/>
    <col min="8" max="8" width="6.33203125" customWidth="1"/>
    <col min="9" max="9" width="5.6640625" customWidth="1"/>
    <col min="10" max="10" width="7" customWidth="1"/>
    <col min="11" max="11" width="6.5546875" customWidth="1"/>
    <col min="13" max="13" width="7.88671875" customWidth="1"/>
    <col min="14" max="14" width="6.5546875" customWidth="1"/>
    <col min="15" max="15" width="22.33203125" customWidth="1"/>
    <col min="17" max="17" width="12.44140625" customWidth="1"/>
  </cols>
  <sheetData>
    <row r="1" spans="1:17" ht="15.6" x14ac:dyDescent="0.3">
      <c r="A1" s="133" t="s">
        <v>0</v>
      </c>
      <c r="B1" s="133"/>
      <c r="C1" s="23"/>
      <c r="D1" s="39"/>
      <c r="E1" s="39"/>
      <c r="F1" s="39"/>
      <c r="G1" s="2"/>
      <c r="H1" s="2"/>
      <c r="I1" s="2"/>
      <c r="J1" s="1"/>
      <c r="K1" s="1"/>
      <c r="L1" s="1"/>
      <c r="M1" s="23"/>
      <c r="N1" s="133" t="s">
        <v>22</v>
      </c>
      <c r="O1" s="133"/>
      <c r="P1" s="1"/>
    </row>
    <row r="2" spans="1:17" ht="15.6" x14ac:dyDescent="0.3">
      <c r="A2" s="133" t="s">
        <v>23</v>
      </c>
      <c r="B2" s="133"/>
      <c r="C2" s="23"/>
      <c r="D2" s="39"/>
      <c r="E2" s="39"/>
      <c r="F2" s="39"/>
      <c r="G2" s="2"/>
      <c r="H2" s="2"/>
      <c r="I2" s="2"/>
      <c r="J2" s="1"/>
      <c r="K2" s="1"/>
      <c r="L2" s="1"/>
      <c r="M2" s="1"/>
      <c r="N2" s="1"/>
      <c r="O2" s="1"/>
      <c r="P2" s="1"/>
    </row>
    <row r="3" spans="1:17" s="37" customFormat="1" ht="15.6" x14ac:dyDescent="0.3">
      <c r="A3" s="51"/>
      <c r="B3" s="51"/>
      <c r="C3" s="23"/>
      <c r="D3" s="39"/>
      <c r="E3" s="39"/>
      <c r="F3" s="39"/>
      <c r="G3" s="39"/>
      <c r="H3" s="39"/>
      <c r="I3" s="39"/>
      <c r="J3" s="38"/>
      <c r="K3" s="38"/>
      <c r="L3" s="38"/>
      <c r="M3" s="38"/>
      <c r="N3" s="38"/>
      <c r="O3" s="38"/>
      <c r="P3" s="38"/>
    </row>
    <row r="4" spans="1:17" ht="16.8" x14ac:dyDescent="0.3">
      <c r="A4" s="139" t="s">
        <v>24</v>
      </c>
      <c r="B4" s="139"/>
      <c r="C4" s="139"/>
      <c r="D4" s="139"/>
      <c r="E4" s="139"/>
      <c r="F4" s="139"/>
      <c r="G4" s="139"/>
      <c r="H4" s="139"/>
      <c r="I4" s="139"/>
      <c r="J4" s="139"/>
      <c r="K4" s="139"/>
      <c r="L4" s="139"/>
      <c r="M4" s="139"/>
      <c r="N4" s="139"/>
      <c r="O4" s="139"/>
      <c r="P4" s="1"/>
    </row>
    <row r="5" spans="1:17" s="7" customFormat="1" ht="16.8" x14ac:dyDescent="0.3">
      <c r="A5" s="134" t="s">
        <v>261</v>
      </c>
      <c r="B5" s="134"/>
      <c r="C5" s="134"/>
      <c r="D5" s="134"/>
      <c r="E5" s="134"/>
      <c r="F5" s="134"/>
      <c r="G5" s="134"/>
      <c r="H5" s="134"/>
      <c r="I5" s="134"/>
      <c r="J5" s="134"/>
      <c r="K5" s="134"/>
      <c r="L5" s="134"/>
      <c r="M5" s="134"/>
      <c r="N5" s="134"/>
      <c r="O5" s="134"/>
      <c r="P5" s="8"/>
    </row>
    <row r="6" spans="1:17" ht="16.8" x14ac:dyDescent="0.3">
      <c r="A6" s="140"/>
      <c r="B6" s="140"/>
      <c r="C6" s="140"/>
      <c r="D6" s="140"/>
      <c r="E6" s="140"/>
      <c r="F6" s="140"/>
      <c r="G6" s="140"/>
      <c r="H6" s="140"/>
      <c r="I6" s="140"/>
      <c r="J6" s="140"/>
      <c r="K6" s="140"/>
      <c r="L6" s="140"/>
      <c r="M6" s="140"/>
      <c r="N6" s="140"/>
      <c r="O6" s="140"/>
      <c r="P6" s="1"/>
    </row>
    <row r="7" spans="1:17" ht="21" customHeight="1" x14ac:dyDescent="0.3">
      <c r="A7" s="141" t="s">
        <v>1</v>
      </c>
      <c r="B7" s="135" t="s">
        <v>2</v>
      </c>
      <c r="C7" s="136" t="s">
        <v>3</v>
      </c>
      <c r="D7" s="137" t="s">
        <v>4</v>
      </c>
      <c r="E7" s="137"/>
      <c r="F7" s="137"/>
      <c r="G7" s="136" t="s">
        <v>5</v>
      </c>
      <c r="H7" s="136" t="s">
        <v>6</v>
      </c>
      <c r="I7" s="136" t="s">
        <v>7</v>
      </c>
      <c r="J7" s="136" t="s">
        <v>8</v>
      </c>
      <c r="K7" s="136" t="s">
        <v>9</v>
      </c>
      <c r="L7" s="136" t="s">
        <v>10</v>
      </c>
      <c r="M7" s="136" t="s">
        <v>11</v>
      </c>
      <c r="N7" s="136" t="s">
        <v>12</v>
      </c>
      <c r="O7" s="142" t="s">
        <v>13</v>
      </c>
      <c r="P7" s="4"/>
    </row>
    <row r="8" spans="1:17" ht="15.6" x14ac:dyDescent="0.3">
      <c r="A8" s="141"/>
      <c r="B8" s="135"/>
      <c r="C8" s="136"/>
      <c r="D8" s="136" t="s">
        <v>14</v>
      </c>
      <c r="E8" s="137" t="s">
        <v>15</v>
      </c>
      <c r="F8" s="137"/>
      <c r="G8" s="136"/>
      <c r="H8" s="136"/>
      <c r="I8" s="136"/>
      <c r="J8" s="136"/>
      <c r="K8" s="136"/>
      <c r="L8" s="136"/>
      <c r="M8" s="136"/>
      <c r="N8" s="136"/>
      <c r="O8" s="142"/>
      <c r="P8" s="3"/>
    </row>
    <row r="9" spans="1:17" ht="15.6" x14ac:dyDescent="0.3">
      <c r="A9" s="141"/>
      <c r="B9" s="135"/>
      <c r="C9" s="136"/>
      <c r="D9" s="136"/>
      <c r="E9" s="136" t="s">
        <v>16</v>
      </c>
      <c r="F9" s="136" t="s">
        <v>17</v>
      </c>
      <c r="G9" s="136"/>
      <c r="H9" s="136"/>
      <c r="I9" s="136"/>
      <c r="J9" s="136"/>
      <c r="K9" s="136"/>
      <c r="L9" s="136"/>
      <c r="M9" s="136"/>
      <c r="N9" s="136"/>
      <c r="O9" s="142"/>
      <c r="P9" s="3"/>
    </row>
    <row r="10" spans="1:17" ht="15.6" x14ac:dyDescent="0.3">
      <c r="A10" s="141"/>
      <c r="B10" s="135"/>
      <c r="C10" s="136"/>
      <c r="D10" s="136"/>
      <c r="E10" s="136"/>
      <c r="F10" s="136"/>
      <c r="G10" s="136"/>
      <c r="H10" s="136"/>
      <c r="I10" s="136"/>
      <c r="J10" s="136"/>
      <c r="K10" s="136"/>
      <c r="L10" s="136"/>
      <c r="M10" s="136"/>
      <c r="N10" s="136"/>
      <c r="O10" s="142"/>
      <c r="P10" s="3"/>
    </row>
    <row r="11" spans="1:17" ht="15.6" x14ac:dyDescent="0.3">
      <c r="A11" s="141"/>
      <c r="B11" s="135"/>
      <c r="C11" s="136"/>
      <c r="D11" s="136"/>
      <c r="E11" s="136"/>
      <c r="F11" s="136"/>
      <c r="G11" s="136"/>
      <c r="H11" s="136"/>
      <c r="I11" s="136"/>
      <c r="J11" s="136"/>
      <c r="K11" s="136"/>
      <c r="L11" s="136"/>
      <c r="M11" s="136"/>
      <c r="N11" s="136"/>
      <c r="O11" s="142"/>
      <c r="P11" s="5"/>
    </row>
    <row r="12" spans="1:17" ht="15.6" x14ac:dyDescent="0.3">
      <c r="A12" s="141"/>
      <c r="B12" s="135"/>
      <c r="C12" s="136"/>
      <c r="D12" s="136"/>
      <c r="E12" s="136"/>
      <c r="F12" s="136"/>
      <c r="G12" s="136"/>
      <c r="H12" s="136"/>
      <c r="I12" s="136"/>
      <c r="J12" s="136"/>
      <c r="K12" s="136"/>
      <c r="L12" s="136"/>
      <c r="M12" s="136"/>
      <c r="N12" s="136"/>
      <c r="O12" s="142"/>
      <c r="P12" s="3"/>
    </row>
    <row r="13" spans="1:17" ht="15.6" x14ac:dyDescent="0.3">
      <c r="A13" s="141"/>
      <c r="B13" s="135"/>
      <c r="C13" s="136"/>
      <c r="D13" s="136"/>
      <c r="E13" s="136"/>
      <c r="F13" s="136"/>
      <c r="G13" s="136"/>
      <c r="H13" s="136"/>
      <c r="I13" s="136"/>
      <c r="J13" s="136"/>
      <c r="K13" s="136"/>
      <c r="L13" s="136"/>
      <c r="M13" s="136"/>
      <c r="N13" s="136"/>
      <c r="O13" s="142"/>
      <c r="P13" s="5"/>
    </row>
    <row r="14" spans="1:17" ht="15.6" x14ac:dyDescent="0.3">
      <c r="A14" s="141"/>
      <c r="B14" s="135"/>
      <c r="C14" s="136"/>
      <c r="D14" s="136"/>
      <c r="E14" s="136"/>
      <c r="F14" s="136"/>
      <c r="G14" s="136"/>
      <c r="H14" s="136"/>
      <c r="I14" s="136"/>
      <c r="J14" s="136"/>
      <c r="K14" s="136"/>
      <c r="L14" s="136"/>
      <c r="M14" s="136"/>
      <c r="N14" s="136"/>
      <c r="O14" s="142"/>
      <c r="P14" s="3"/>
      <c r="Q14" s="117"/>
    </row>
    <row r="15" spans="1:17" s="35" customFormat="1" ht="19.5" customHeight="1" x14ac:dyDescent="0.3">
      <c r="A15" s="118">
        <v>1</v>
      </c>
      <c r="B15" s="118">
        <v>2</v>
      </c>
      <c r="C15" s="118">
        <v>3</v>
      </c>
      <c r="D15" s="22">
        <v>4</v>
      </c>
      <c r="E15" s="22">
        <v>5</v>
      </c>
      <c r="F15" s="22">
        <v>6</v>
      </c>
      <c r="G15" s="22">
        <v>7</v>
      </c>
      <c r="H15" s="22">
        <v>8</v>
      </c>
      <c r="I15" s="119">
        <v>9</v>
      </c>
      <c r="J15" s="119">
        <v>10</v>
      </c>
      <c r="K15" s="119">
        <v>11</v>
      </c>
      <c r="L15" s="119">
        <v>12</v>
      </c>
      <c r="M15" s="119">
        <v>13</v>
      </c>
      <c r="N15" s="119">
        <v>14</v>
      </c>
      <c r="O15" s="119">
        <v>15</v>
      </c>
      <c r="P15" s="36"/>
    </row>
    <row r="16" spans="1:17" s="19" customFormat="1" ht="23.25" customHeight="1" x14ac:dyDescent="0.3">
      <c r="A16" s="120"/>
      <c r="B16" s="120" t="s">
        <v>236</v>
      </c>
      <c r="C16" s="121">
        <f>C17+C26+C49+C67+C90+C112+C125+C143+C163+C182+C203</f>
        <v>8310.1814099999992</v>
      </c>
      <c r="D16" s="122">
        <f>D17+D26+D49+D67+D90+D112+D125+D143+D163+D182+D203</f>
        <v>862482</v>
      </c>
      <c r="E16" s="122">
        <f>E17+E26+E49+E67+E90+E112+E125+E143+E163+E182+E203</f>
        <v>857806</v>
      </c>
      <c r="F16" s="122">
        <f>F17+F26+F49+F67+F90+F112+F125+F143+F163+F182+F203</f>
        <v>4676</v>
      </c>
      <c r="G16" s="123"/>
      <c r="H16" s="123"/>
      <c r="I16" s="124"/>
      <c r="J16" s="124"/>
      <c r="K16" s="124"/>
      <c r="L16" s="125">
        <v>83.896320861748691</v>
      </c>
      <c r="M16" s="124"/>
      <c r="N16" s="124"/>
      <c r="O16" s="124"/>
      <c r="P16" s="10"/>
    </row>
    <row r="17" spans="1:16" ht="31.2" x14ac:dyDescent="0.3">
      <c r="A17" s="90" t="s">
        <v>18</v>
      </c>
      <c r="B17" s="91" t="s">
        <v>194</v>
      </c>
      <c r="C17" s="92">
        <f>SUM(C18:C25)</f>
        <v>77.938210000000012</v>
      </c>
      <c r="D17" s="93">
        <f>E17+F17</f>
        <v>110005</v>
      </c>
      <c r="E17" s="93">
        <f>SUM(E18:E25)</f>
        <v>108130</v>
      </c>
      <c r="F17" s="93">
        <f>SUM(F18:F25)</f>
        <v>1875</v>
      </c>
      <c r="G17" s="94"/>
      <c r="H17" s="94"/>
      <c r="I17" s="90" t="s">
        <v>19</v>
      </c>
      <c r="J17" s="95" t="s">
        <v>18</v>
      </c>
      <c r="K17" s="96"/>
      <c r="L17" s="97">
        <v>58.712188549668319</v>
      </c>
      <c r="M17" s="98"/>
      <c r="N17" s="94"/>
      <c r="O17" s="94"/>
      <c r="P17" s="3"/>
    </row>
    <row r="18" spans="1:16" ht="18" customHeight="1" x14ac:dyDescent="0.3">
      <c r="A18" s="26">
        <v>1</v>
      </c>
      <c r="B18" s="64" t="s">
        <v>25</v>
      </c>
      <c r="C18" s="65">
        <v>1.40103</v>
      </c>
      <c r="D18" s="83">
        <f t="shared" ref="D18:D81" si="0">E18+F18</f>
        <v>17271</v>
      </c>
      <c r="E18" s="83">
        <v>16937</v>
      </c>
      <c r="F18" s="83">
        <v>334</v>
      </c>
      <c r="G18" s="17" t="s">
        <v>154</v>
      </c>
      <c r="H18" s="17"/>
      <c r="I18" s="66"/>
      <c r="J18" s="67" t="s">
        <v>19</v>
      </c>
      <c r="K18" s="68"/>
      <c r="L18" s="84">
        <v>44.473667329527231</v>
      </c>
      <c r="M18" s="68"/>
      <c r="N18" s="17"/>
      <c r="O18" s="17"/>
      <c r="P18" s="3"/>
    </row>
    <row r="19" spans="1:16" s="7" customFormat="1" ht="18" customHeight="1" x14ac:dyDescent="0.3">
      <c r="A19" s="26">
        <v>2</v>
      </c>
      <c r="B19" s="64" t="s">
        <v>26</v>
      </c>
      <c r="C19" s="65">
        <v>2.3410099999999998</v>
      </c>
      <c r="D19" s="83">
        <f t="shared" si="0"/>
        <v>14611</v>
      </c>
      <c r="E19" s="83">
        <v>14380</v>
      </c>
      <c r="F19" s="83">
        <v>231</v>
      </c>
      <c r="G19" s="17" t="s">
        <v>154</v>
      </c>
      <c r="H19" s="17"/>
      <c r="I19" s="66"/>
      <c r="J19" s="67" t="s">
        <v>19</v>
      </c>
      <c r="K19" s="68"/>
      <c r="L19" s="84">
        <v>48.223242670434473</v>
      </c>
      <c r="M19" s="68"/>
      <c r="N19" s="17"/>
      <c r="O19" s="17"/>
      <c r="P19" s="10"/>
    </row>
    <row r="20" spans="1:16" s="7" customFormat="1" ht="18" customHeight="1" x14ac:dyDescent="0.3">
      <c r="A20" s="26">
        <v>3</v>
      </c>
      <c r="B20" s="64" t="s">
        <v>27</v>
      </c>
      <c r="C20" s="65">
        <v>1.6421000000000001</v>
      </c>
      <c r="D20" s="83">
        <f t="shared" si="0"/>
        <v>18705</v>
      </c>
      <c r="E20" s="83">
        <v>18318</v>
      </c>
      <c r="F20" s="83">
        <v>387</v>
      </c>
      <c r="G20" s="17" t="s">
        <v>154</v>
      </c>
      <c r="H20" s="17"/>
      <c r="I20" s="66"/>
      <c r="J20" s="67" t="s">
        <v>19</v>
      </c>
      <c r="K20" s="68"/>
      <c r="L20" s="84">
        <v>44.423715968052235</v>
      </c>
      <c r="M20" s="68"/>
      <c r="N20" s="17"/>
      <c r="O20" s="17"/>
      <c r="P20" s="10"/>
    </row>
    <row r="21" spans="1:16" s="7" customFormat="1" ht="18" customHeight="1" x14ac:dyDescent="0.3">
      <c r="A21" s="26">
        <v>4</v>
      </c>
      <c r="B21" s="64" t="s">
        <v>28</v>
      </c>
      <c r="C21" s="65">
        <v>2.1949799999999997</v>
      </c>
      <c r="D21" s="83">
        <f t="shared" si="0"/>
        <v>14869</v>
      </c>
      <c r="E21" s="83">
        <v>14650</v>
      </c>
      <c r="F21" s="83">
        <v>219</v>
      </c>
      <c r="G21" s="17" t="s">
        <v>154</v>
      </c>
      <c r="H21" s="17"/>
      <c r="I21" s="66"/>
      <c r="J21" s="67" t="s">
        <v>19</v>
      </c>
      <c r="K21" s="68"/>
      <c r="L21" s="84">
        <v>63.147699757869248</v>
      </c>
      <c r="M21" s="68"/>
      <c r="N21" s="17"/>
      <c r="O21" s="17"/>
      <c r="P21" s="10"/>
    </row>
    <row r="22" spans="1:16" s="7" customFormat="1" ht="18" customHeight="1" x14ac:dyDescent="0.3">
      <c r="A22" s="26">
        <v>5</v>
      </c>
      <c r="B22" s="64" t="s">
        <v>29</v>
      </c>
      <c r="C22" s="65">
        <v>4.0711900000000005</v>
      </c>
      <c r="D22" s="83">
        <f t="shared" si="0"/>
        <v>17504</v>
      </c>
      <c r="E22" s="83">
        <v>17307</v>
      </c>
      <c r="F22" s="83">
        <v>197</v>
      </c>
      <c r="G22" s="17" t="s">
        <v>154</v>
      </c>
      <c r="H22" s="17"/>
      <c r="I22" s="66"/>
      <c r="J22" s="13" t="s">
        <v>18</v>
      </c>
      <c r="K22" s="68"/>
      <c r="L22" s="84">
        <v>52.100734786158391</v>
      </c>
      <c r="M22" s="68"/>
      <c r="N22" s="17"/>
      <c r="O22" s="17"/>
      <c r="P22" s="10"/>
    </row>
    <row r="23" spans="1:16" s="7" customFormat="1" ht="18" customHeight="1" x14ac:dyDescent="0.3">
      <c r="A23" s="26">
        <v>6</v>
      </c>
      <c r="B23" s="64" t="s">
        <v>30</v>
      </c>
      <c r="C23" s="65">
        <v>25.012800000000002</v>
      </c>
      <c r="D23" s="83">
        <f t="shared" si="0"/>
        <v>13945</v>
      </c>
      <c r="E23" s="83">
        <v>13610</v>
      </c>
      <c r="F23" s="85">
        <v>335</v>
      </c>
      <c r="G23" s="17" t="s">
        <v>154</v>
      </c>
      <c r="H23" s="17"/>
      <c r="I23" s="26"/>
      <c r="J23" s="13" t="s">
        <v>18</v>
      </c>
      <c r="K23" s="68"/>
      <c r="L23" s="84">
        <v>80.926962635073551</v>
      </c>
      <c r="M23" s="68"/>
      <c r="N23" s="17"/>
      <c r="O23" s="17"/>
      <c r="P23" s="10"/>
    </row>
    <row r="24" spans="1:16" s="7" customFormat="1" ht="18" customHeight="1" x14ac:dyDescent="0.3">
      <c r="A24" s="26">
        <v>7</v>
      </c>
      <c r="B24" s="64" t="s">
        <v>31</v>
      </c>
      <c r="C24" s="65">
        <v>27.694380000000002</v>
      </c>
      <c r="D24" s="83">
        <f t="shared" si="0"/>
        <v>4784</v>
      </c>
      <c r="E24" s="83">
        <v>4776</v>
      </c>
      <c r="F24" s="85">
        <v>8</v>
      </c>
      <c r="G24" s="17" t="s">
        <v>154</v>
      </c>
      <c r="H24" s="17"/>
      <c r="I24" s="26"/>
      <c r="J24" s="67" t="s">
        <v>19</v>
      </c>
      <c r="K24" s="68"/>
      <c r="L24" s="84">
        <v>92.357894736842098</v>
      </c>
      <c r="M24" s="68"/>
      <c r="N24" s="17"/>
      <c r="O24" s="17"/>
      <c r="P24" s="10"/>
    </row>
    <row r="25" spans="1:16" s="7" customFormat="1" ht="18" customHeight="1" x14ac:dyDescent="0.3">
      <c r="A25" s="26">
        <v>8</v>
      </c>
      <c r="B25" s="64" t="s">
        <v>32</v>
      </c>
      <c r="C25" s="65">
        <v>13.580719999999999</v>
      </c>
      <c r="D25" s="83">
        <f t="shared" si="0"/>
        <v>8316</v>
      </c>
      <c r="E25" s="83">
        <v>8152</v>
      </c>
      <c r="F25" s="85">
        <v>164</v>
      </c>
      <c r="G25" s="17" t="s">
        <v>154</v>
      </c>
      <c r="H25" s="17"/>
      <c r="I25" s="26"/>
      <c r="J25" s="67" t="s">
        <v>19</v>
      </c>
      <c r="K25" s="68"/>
      <c r="L25" s="84">
        <v>75.105351875263381</v>
      </c>
      <c r="M25" s="68"/>
      <c r="N25" s="17"/>
      <c r="O25" s="17"/>
      <c r="P25" s="10"/>
    </row>
    <row r="26" spans="1:16" s="7" customFormat="1" ht="31.2" x14ac:dyDescent="0.3">
      <c r="A26" s="69" t="s">
        <v>19</v>
      </c>
      <c r="B26" s="70" t="s">
        <v>195</v>
      </c>
      <c r="C26" s="71">
        <f>SUM(C27:C48)</f>
        <v>1016.7134599999999</v>
      </c>
      <c r="D26" s="99">
        <f t="shared" si="0"/>
        <v>66433</v>
      </c>
      <c r="E26" s="100">
        <f>SUM(E27:E48)</f>
        <v>66313</v>
      </c>
      <c r="F26" s="100">
        <f>SUM(F27:F48)</f>
        <v>120</v>
      </c>
      <c r="G26" s="101"/>
      <c r="H26" s="101"/>
      <c r="I26" s="69"/>
      <c r="J26" s="72" t="s">
        <v>19</v>
      </c>
      <c r="K26" s="101" t="s">
        <v>154</v>
      </c>
      <c r="L26" s="102">
        <v>94.639073663463904</v>
      </c>
      <c r="M26" s="73"/>
      <c r="N26" s="101"/>
      <c r="O26" s="101"/>
      <c r="P26" s="10"/>
    </row>
    <row r="27" spans="1:16" s="7" customFormat="1" ht="18" customHeight="1" x14ac:dyDescent="0.3">
      <c r="A27" s="26">
        <v>1</v>
      </c>
      <c r="B27" s="64" t="s">
        <v>196</v>
      </c>
      <c r="C27" s="13">
        <v>0.86546000000000012</v>
      </c>
      <c r="D27" s="83">
        <f t="shared" si="0"/>
        <v>5249</v>
      </c>
      <c r="E27" s="83">
        <v>5237</v>
      </c>
      <c r="F27" s="83">
        <v>12</v>
      </c>
      <c r="G27" s="17" t="s">
        <v>154</v>
      </c>
      <c r="H27" s="17"/>
      <c r="I27" s="74" t="s">
        <v>70</v>
      </c>
      <c r="J27" s="13" t="s">
        <v>20</v>
      </c>
      <c r="K27" s="68"/>
      <c r="L27" s="84">
        <v>66.822429906542055</v>
      </c>
      <c r="M27" s="68"/>
      <c r="N27" s="17"/>
      <c r="O27" s="17"/>
      <c r="P27" s="10"/>
    </row>
    <row r="28" spans="1:16" s="7" customFormat="1" ht="18" customHeight="1" x14ac:dyDescent="0.3">
      <c r="A28" s="26">
        <v>2</v>
      </c>
      <c r="B28" s="64" t="s">
        <v>52</v>
      </c>
      <c r="C28" s="13">
        <v>45.55986</v>
      </c>
      <c r="D28" s="83">
        <f t="shared" si="0"/>
        <v>884</v>
      </c>
      <c r="E28" s="83">
        <v>884</v>
      </c>
      <c r="F28" s="85">
        <v>0</v>
      </c>
      <c r="G28" s="17" t="s">
        <v>154</v>
      </c>
      <c r="H28" s="17"/>
      <c r="I28" s="26"/>
      <c r="J28" s="67" t="s">
        <v>19</v>
      </c>
      <c r="K28" s="68"/>
      <c r="L28" s="84">
        <v>99.58620689655173</v>
      </c>
      <c r="M28" s="17"/>
      <c r="N28" s="17"/>
      <c r="O28" s="17"/>
      <c r="P28" s="10"/>
    </row>
    <row r="29" spans="1:16" s="7" customFormat="1" ht="18" customHeight="1" x14ac:dyDescent="0.3">
      <c r="A29" s="26">
        <v>3</v>
      </c>
      <c r="B29" s="64" t="s">
        <v>50</v>
      </c>
      <c r="C29" s="13">
        <v>50.538440000000001</v>
      </c>
      <c r="D29" s="83">
        <f t="shared" si="0"/>
        <v>1279</v>
      </c>
      <c r="E29" s="83">
        <v>1276</v>
      </c>
      <c r="F29" s="85">
        <v>3</v>
      </c>
      <c r="G29" s="17" t="s">
        <v>154</v>
      </c>
      <c r="H29" s="17"/>
      <c r="I29" s="26"/>
      <c r="J29" s="67" t="s">
        <v>19</v>
      </c>
      <c r="K29" s="68"/>
      <c r="L29" s="84">
        <v>99.765074393108847</v>
      </c>
      <c r="M29" s="17"/>
      <c r="N29" s="17"/>
      <c r="O29" s="17"/>
      <c r="P29" s="10"/>
    </row>
    <row r="30" spans="1:16" s="7" customFormat="1" ht="18" customHeight="1" x14ac:dyDescent="0.3">
      <c r="A30" s="26">
        <v>4</v>
      </c>
      <c r="B30" s="64" t="s">
        <v>39</v>
      </c>
      <c r="C30" s="13">
        <v>67.083680000000001</v>
      </c>
      <c r="D30" s="83">
        <f t="shared" si="0"/>
        <v>6692</v>
      </c>
      <c r="E30" s="83">
        <v>6692</v>
      </c>
      <c r="F30" s="85">
        <v>0</v>
      </c>
      <c r="G30" s="17" t="s">
        <v>154</v>
      </c>
      <c r="H30" s="17"/>
      <c r="I30" s="26"/>
      <c r="J30" s="67" t="s">
        <v>18</v>
      </c>
      <c r="K30" s="17" t="s">
        <v>154</v>
      </c>
      <c r="L30" s="84">
        <v>98.009289980092902</v>
      </c>
      <c r="M30" s="68"/>
      <c r="N30" s="17"/>
      <c r="O30" s="17"/>
      <c r="P30" s="10"/>
    </row>
    <row r="31" spans="1:16" s="7" customFormat="1" ht="18" customHeight="1" x14ac:dyDescent="0.3">
      <c r="A31" s="26">
        <v>5</v>
      </c>
      <c r="B31" s="64" t="s">
        <v>51</v>
      </c>
      <c r="C31" s="13">
        <v>29.637899999999998</v>
      </c>
      <c r="D31" s="83">
        <f t="shared" si="0"/>
        <v>636</v>
      </c>
      <c r="E31" s="83">
        <v>633</v>
      </c>
      <c r="F31" s="85">
        <v>3</v>
      </c>
      <c r="G31" s="17" t="s">
        <v>154</v>
      </c>
      <c r="H31" s="17"/>
      <c r="I31" s="26"/>
      <c r="J31" s="13" t="s">
        <v>20</v>
      </c>
      <c r="K31" s="68"/>
      <c r="L31" s="84">
        <v>99.618320610687022</v>
      </c>
      <c r="M31" s="17"/>
      <c r="N31" s="17"/>
      <c r="O31" s="17"/>
      <c r="P31" s="10"/>
    </row>
    <row r="32" spans="1:16" s="7" customFormat="1" ht="18" customHeight="1" x14ac:dyDescent="0.3">
      <c r="A32" s="26">
        <v>6</v>
      </c>
      <c r="B32" s="64" t="s">
        <v>53</v>
      </c>
      <c r="C32" s="13">
        <v>30.558809999999998</v>
      </c>
      <c r="D32" s="83">
        <f t="shared" si="0"/>
        <v>907</v>
      </c>
      <c r="E32" s="83">
        <v>906</v>
      </c>
      <c r="F32" s="85">
        <v>1</v>
      </c>
      <c r="G32" s="17" t="s">
        <v>154</v>
      </c>
      <c r="H32" s="17"/>
      <c r="I32" s="26"/>
      <c r="J32" s="13" t="s">
        <v>20</v>
      </c>
      <c r="K32" s="68"/>
      <c r="L32" s="84">
        <v>99.50166112956812</v>
      </c>
      <c r="M32" s="68"/>
      <c r="N32" s="17"/>
      <c r="O32" s="17"/>
      <c r="P32" s="10"/>
    </row>
    <row r="33" spans="1:16" s="7" customFormat="1" ht="18" customHeight="1" x14ac:dyDescent="0.3">
      <c r="A33" s="26">
        <v>7</v>
      </c>
      <c r="B33" s="64" t="s">
        <v>47</v>
      </c>
      <c r="C33" s="13">
        <v>51.389740000000003</v>
      </c>
      <c r="D33" s="83">
        <f t="shared" si="0"/>
        <v>1733</v>
      </c>
      <c r="E33" s="83">
        <v>1732</v>
      </c>
      <c r="F33" s="85">
        <v>1</v>
      </c>
      <c r="G33" s="17" t="s">
        <v>154</v>
      </c>
      <c r="H33" s="17"/>
      <c r="I33" s="26"/>
      <c r="J33" s="67" t="s">
        <v>19</v>
      </c>
      <c r="K33" s="68"/>
      <c r="L33" s="84">
        <v>99.306868304977954</v>
      </c>
      <c r="M33" s="17"/>
      <c r="N33" s="17"/>
      <c r="O33" s="17"/>
      <c r="P33" s="10"/>
    </row>
    <row r="34" spans="1:16" s="7" customFormat="1" ht="18" customHeight="1" x14ac:dyDescent="0.3">
      <c r="A34" s="26">
        <v>8</v>
      </c>
      <c r="B34" s="64" t="s">
        <v>38</v>
      </c>
      <c r="C34" s="13">
        <v>46.143360000000001</v>
      </c>
      <c r="D34" s="83">
        <f t="shared" si="0"/>
        <v>5795</v>
      </c>
      <c r="E34" s="83">
        <v>5779</v>
      </c>
      <c r="F34" s="85">
        <v>16</v>
      </c>
      <c r="G34" s="17" t="s">
        <v>154</v>
      </c>
      <c r="H34" s="17"/>
      <c r="I34" s="26"/>
      <c r="J34" s="67" t="s">
        <v>19</v>
      </c>
      <c r="K34" s="68"/>
      <c r="L34" s="84">
        <v>96.028609072087335</v>
      </c>
      <c r="M34" s="68"/>
      <c r="N34" s="17"/>
      <c r="O34" s="17"/>
      <c r="P34" s="10"/>
    </row>
    <row r="35" spans="1:16" s="7" customFormat="1" ht="18" customHeight="1" x14ac:dyDescent="0.3">
      <c r="A35" s="26">
        <v>9</v>
      </c>
      <c r="B35" s="64" t="s">
        <v>49</v>
      </c>
      <c r="C35" s="13">
        <v>73.323520000000002</v>
      </c>
      <c r="D35" s="83">
        <f t="shared" si="0"/>
        <v>2824</v>
      </c>
      <c r="E35" s="83">
        <v>2820</v>
      </c>
      <c r="F35" s="85">
        <v>4</v>
      </c>
      <c r="G35" s="17" t="s">
        <v>154</v>
      </c>
      <c r="H35" s="17"/>
      <c r="I35" s="26"/>
      <c r="J35" s="67" t="s">
        <v>19</v>
      </c>
      <c r="K35" s="68"/>
      <c r="L35" s="84">
        <v>98.950524737631184</v>
      </c>
      <c r="M35" s="17"/>
      <c r="N35" s="17"/>
      <c r="O35" s="17"/>
      <c r="P35" s="10"/>
    </row>
    <row r="36" spans="1:16" s="7" customFormat="1" ht="18" customHeight="1" x14ac:dyDescent="0.3">
      <c r="A36" s="26">
        <v>10</v>
      </c>
      <c r="B36" s="64" t="s">
        <v>54</v>
      </c>
      <c r="C36" s="13">
        <v>68.705039999999997</v>
      </c>
      <c r="D36" s="83">
        <f t="shared" si="0"/>
        <v>827</v>
      </c>
      <c r="E36" s="83">
        <v>826</v>
      </c>
      <c r="F36" s="85">
        <v>1</v>
      </c>
      <c r="G36" s="17" t="s">
        <v>154</v>
      </c>
      <c r="H36" s="17"/>
      <c r="I36" s="26"/>
      <c r="J36" s="67" t="s">
        <v>19</v>
      </c>
      <c r="K36" s="68"/>
      <c r="L36" s="84">
        <v>99.513145082765334</v>
      </c>
      <c r="M36" s="17"/>
      <c r="N36" s="17"/>
      <c r="O36" s="17"/>
      <c r="P36" s="10"/>
    </row>
    <row r="37" spans="1:16" s="7" customFormat="1" ht="18" customHeight="1" x14ac:dyDescent="0.3">
      <c r="A37" s="26">
        <v>11</v>
      </c>
      <c r="B37" s="64" t="s">
        <v>40</v>
      </c>
      <c r="C37" s="13">
        <v>45.918530000000004</v>
      </c>
      <c r="D37" s="83">
        <f t="shared" si="0"/>
        <v>863</v>
      </c>
      <c r="E37" s="83">
        <v>862</v>
      </c>
      <c r="F37" s="85">
        <v>1</v>
      </c>
      <c r="G37" s="17" t="s">
        <v>154</v>
      </c>
      <c r="H37" s="17"/>
      <c r="I37" s="26"/>
      <c r="J37" s="67" t="s">
        <v>18</v>
      </c>
      <c r="K37" s="17" t="s">
        <v>154</v>
      </c>
      <c r="L37" s="84">
        <v>98.471337579617838</v>
      </c>
      <c r="M37" s="68"/>
      <c r="N37" s="17"/>
      <c r="O37" s="17"/>
      <c r="P37" s="10"/>
    </row>
    <row r="38" spans="1:16" s="7" customFormat="1" ht="18" customHeight="1" x14ac:dyDescent="0.3">
      <c r="A38" s="26">
        <v>12</v>
      </c>
      <c r="B38" s="64" t="s">
        <v>41</v>
      </c>
      <c r="C38" s="13">
        <v>56.773670000000003</v>
      </c>
      <c r="D38" s="83">
        <f t="shared" si="0"/>
        <v>1550</v>
      </c>
      <c r="E38" s="83">
        <v>1538</v>
      </c>
      <c r="F38" s="85">
        <v>12</v>
      </c>
      <c r="G38" s="17" t="s">
        <v>154</v>
      </c>
      <c r="H38" s="17"/>
      <c r="I38" s="26"/>
      <c r="J38" s="13" t="s">
        <v>18</v>
      </c>
      <c r="K38" s="17" t="s">
        <v>154</v>
      </c>
      <c r="L38" s="84">
        <v>98.739807264640476</v>
      </c>
      <c r="M38" s="17"/>
      <c r="N38" s="17"/>
      <c r="O38" s="17"/>
      <c r="P38" s="10"/>
    </row>
    <row r="39" spans="1:16" s="7" customFormat="1" ht="18" customHeight="1" x14ac:dyDescent="0.3">
      <c r="A39" s="26">
        <v>13</v>
      </c>
      <c r="B39" s="64" t="s">
        <v>48</v>
      </c>
      <c r="C39" s="13">
        <v>71.360810000000001</v>
      </c>
      <c r="D39" s="83">
        <f t="shared" si="0"/>
        <v>2825</v>
      </c>
      <c r="E39" s="83">
        <v>2824</v>
      </c>
      <c r="F39" s="85">
        <v>1</v>
      </c>
      <c r="G39" s="17" t="s">
        <v>154</v>
      </c>
      <c r="H39" s="17"/>
      <c r="I39" s="26"/>
      <c r="J39" s="67" t="s">
        <v>19</v>
      </c>
      <c r="K39" s="68"/>
      <c r="L39" s="84">
        <v>99.250197316495658</v>
      </c>
      <c r="M39" s="17"/>
      <c r="N39" s="17"/>
      <c r="O39" s="17"/>
      <c r="P39" s="10"/>
    </row>
    <row r="40" spans="1:16" s="7" customFormat="1" ht="18" customHeight="1" x14ac:dyDescent="0.3">
      <c r="A40" s="26">
        <v>14</v>
      </c>
      <c r="B40" s="64" t="s">
        <v>37</v>
      </c>
      <c r="C40" s="13">
        <v>29.647390000000001</v>
      </c>
      <c r="D40" s="83">
        <f t="shared" si="0"/>
        <v>3925</v>
      </c>
      <c r="E40" s="83">
        <v>3920</v>
      </c>
      <c r="F40" s="85">
        <v>5</v>
      </c>
      <c r="G40" s="17" t="s">
        <v>154</v>
      </c>
      <c r="H40" s="17"/>
      <c r="I40" s="26"/>
      <c r="J40" s="67" t="s">
        <v>19</v>
      </c>
      <c r="K40" s="68"/>
      <c r="L40" s="84">
        <v>94.632373497344133</v>
      </c>
      <c r="M40" s="68"/>
      <c r="N40" s="17"/>
      <c r="O40" s="17"/>
      <c r="P40" s="10"/>
    </row>
    <row r="41" spans="1:16" s="7" customFormat="1" ht="18" customHeight="1" x14ac:dyDescent="0.3">
      <c r="A41" s="26">
        <v>15</v>
      </c>
      <c r="B41" s="64" t="s">
        <v>43</v>
      </c>
      <c r="C41" s="13">
        <v>53.290820000000004</v>
      </c>
      <c r="D41" s="83">
        <f t="shared" si="0"/>
        <v>1228</v>
      </c>
      <c r="E41" s="83">
        <v>1228</v>
      </c>
      <c r="F41" s="85">
        <v>0</v>
      </c>
      <c r="G41" s="17" t="s">
        <v>154</v>
      </c>
      <c r="H41" s="17"/>
      <c r="I41" s="26"/>
      <c r="J41" s="67" t="s">
        <v>19</v>
      </c>
      <c r="K41" s="68"/>
      <c r="L41" s="84">
        <v>99.628252788104092</v>
      </c>
      <c r="M41" s="17"/>
      <c r="N41" s="17"/>
      <c r="O41" s="17"/>
      <c r="P41" s="10"/>
    </row>
    <row r="42" spans="1:16" s="7" customFormat="1" ht="18" customHeight="1" x14ac:dyDescent="0.3">
      <c r="A42" s="26">
        <v>16</v>
      </c>
      <c r="B42" s="64" t="s">
        <v>34</v>
      </c>
      <c r="C42" s="13">
        <v>27.606469999999998</v>
      </c>
      <c r="D42" s="83">
        <f t="shared" si="0"/>
        <v>8997</v>
      </c>
      <c r="E42" s="83">
        <v>8953</v>
      </c>
      <c r="F42" s="85">
        <v>44</v>
      </c>
      <c r="G42" s="17" t="s">
        <v>154</v>
      </c>
      <c r="H42" s="17"/>
      <c r="I42" s="26"/>
      <c r="J42" s="67" t="s">
        <v>19</v>
      </c>
      <c r="K42" s="68"/>
      <c r="L42" s="84">
        <v>93.802460618604115</v>
      </c>
      <c r="M42" s="68"/>
      <c r="N42" s="17"/>
      <c r="O42" s="17"/>
      <c r="P42" s="10"/>
    </row>
    <row r="43" spans="1:16" s="7" customFormat="1" ht="18" customHeight="1" x14ac:dyDescent="0.3">
      <c r="A43" s="26">
        <v>17</v>
      </c>
      <c r="B43" s="64" t="s">
        <v>42</v>
      </c>
      <c r="C43" s="13">
        <v>69.789330000000007</v>
      </c>
      <c r="D43" s="83">
        <f t="shared" si="0"/>
        <v>2445</v>
      </c>
      <c r="E43" s="83">
        <v>2442</v>
      </c>
      <c r="F43" s="85">
        <v>3</v>
      </c>
      <c r="G43" s="17" t="s">
        <v>154</v>
      </c>
      <c r="H43" s="17"/>
      <c r="I43" s="26"/>
      <c r="J43" s="13" t="s">
        <v>18</v>
      </c>
      <c r="K43" s="17" t="s">
        <v>154</v>
      </c>
      <c r="L43" s="84">
        <v>98.80268199233717</v>
      </c>
      <c r="M43" s="17"/>
      <c r="N43" s="17"/>
      <c r="O43" s="17"/>
      <c r="P43" s="10"/>
    </row>
    <row r="44" spans="1:16" s="7" customFormat="1" ht="18" customHeight="1" x14ac:dyDescent="0.3">
      <c r="A44" s="26">
        <v>18</v>
      </c>
      <c r="B44" s="64" t="s">
        <v>36</v>
      </c>
      <c r="C44" s="13">
        <v>50.989219999999996</v>
      </c>
      <c r="D44" s="83">
        <f t="shared" si="0"/>
        <v>5379</v>
      </c>
      <c r="E44" s="83">
        <v>5370</v>
      </c>
      <c r="F44" s="85">
        <v>9</v>
      </c>
      <c r="G44" s="17" t="s">
        <v>154</v>
      </c>
      <c r="H44" s="17"/>
      <c r="I44" s="26"/>
      <c r="J44" s="13" t="s">
        <v>18</v>
      </c>
      <c r="K44" s="68"/>
      <c r="L44" s="84">
        <v>95.360723412620416</v>
      </c>
      <c r="M44" s="68"/>
      <c r="N44" s="17"/>
      <c r="O44" s="17"/>
      <c r="P44" s="10"/>
    </row>
    <row r="45" spans="1:16" s="7" customFormat="1" ht="18" customHeight="1" x14ac:dyDescent="0.3">
      <c r="A45" s="26">
        <v>19</v>
      </c>
      <c r="B45" s="64" t="s">
        <v>46</v>
      </c>
      <c r="C45" s="13">
        <v>31.936300000000003</v>
      </c>
      <c r="D45" s="83">
        <f t="shared" si="0"/>
        <v>2827</v>
      </c>
      <c r="E45" s="83">
        <v>2827</v>
      </c>
      <c r="F45" s="85">
        <v>0</v>
      </c>
      <c r="G45" s="17" t="s">
        <v>154</v>
      </c>
      <c r="H45" s="17"/>
      <c r="I45" s="26"/>
      <c r="J45" s="67" t="s">
        <v>19</v>
      </c>
      <c r="K45" s="68"/>
      <c r="L45" s="84">
        <v>97.238204833141538</v>
      </c>
      <c r="M45" s="68"/>
      <c r="N45" s="17"/>
      <c r="O45" s="17"/>
      <c r="P45" s="10"/>
    </row>
    <row r="46" spans="1:16" s="7" customFormat="1" ht="18" customHeight="1" x14ac:dyDescent="0.3">
      <c r="A46" s="26">
        <v>20</v>
      </c>
      <c r="B46" s="64" t="s">
        <v>35</v>
      </c>
      <c r="C46" s="13">
        <v>36.230499999999999</v>
      </c>
      <c r="D46" s="83">
        <f t="shared" si="0"/>
        <v>4223</v>
      </c>
      <c r="E46" s="83">
        <v>4220</v>
      </c>
      <c r="F46" s="85">
        <v>3</v>
      </c>
      <c r="G46" s="17" t="s">
        <v>154</v>
      </c>
      <c r="H46" s="17"/>
      <c r="I46" s="26"/>
      <c r="J46" s="67" t="s">
        <v>19</v>
      </c>
      <c r="K46" s="68"/>
      <c r="L46" s="84">
        <v>97.24630290668027</v>
      </c>
      <c r="M46" s="68"/>
      <c r="N46" s="17"/>
      <c r="O46" s="17"/>
      <c r="P46" s="10"/>
    </row>
    <row r="47" spans="1:16" s="7" customFormat="1" ht="18" customHeight="1" x14ac:dyDescent="0.3">
      <c r="A47" s="26">
        <v>21</v>
      </c>
      <c r="B47" s="64" t="s">
        <v>44</v>
      </c>
      <c r="C47" s="13">
        <v>48.17662</v>
      </c>
      <c r="D47" s="83">
        <f t="shared" si="0"/>
        <v>3445</v>
      </c>
      <c r="E47" s="83">
        <v>3445</v>
      </c>
      <c r="F47" s="85">
        <v>0</v>
      </c>
      <c r="G47" s="17" t="s">
        <v>154</v>
      </c>
      <c r="H47" s="17"/>
      <c r="I47" s="26"/>
      <c r="J47" s="67" t="s">
        <v>19</v>
      </c>
      <c r="K47" s="68"/>
      <c r="L47" s="84">
        <v>98.520223610654384</v>
      </c>
      <c r="M47" s="68"/>
      <c r="N47" s="17"/>
      <c r="O47" s="17"/>
      <c r="P47" s="10"/>
    </row>
    <row r="48" spans="1:16" s="7" customFormat="1" ht="18" customHeight="1" x14ac:dyDescent="0.3">
      <c r="A48" s="26">
        <v>22</v>
      </c>
      <c r="B48" s="64" t="s">
        <v>45</v>
      </c>
      <c r="C48" s="13">
        <v>31.187989999999999</v>
      </c>
      <c r="D48" s="83">
        <f t="shared" si="0"/>
        <v>1900</v>
      </c>
      <c r="E48" s="83">
        <v>1899</v>
      </c>
      <c r="F48" s="85">
        <v>1</v>
      </c>
      <c r="G48" s="17" t="s">
        <v>154</v>
      </c>
      <c r="H48" s="17"/>
      <c r="I48" s="26"/>
      <c r="J48" s="13" t="s">
        <v>20</v>
      </c>
      <c r="K48" s="68"/>
      <c r="L48" s="84">
        <v>97.173782321106444</v>
      </c>
      <c r="M48" s="17"/>
      <c r="N48" s="17"/>
      <c r="O48" s="17"/>
      <c r="P48" s="10"/>
    </row>
    <row r="49" spans="1:16" s="7" customFormat="1" ht="31.2" x14ac:dyDescent="0.3">
      <c r="A49" s="69" t="s">
        <v>20</v>
      </c>
      <c r="B49" s="70" t="s">
        <v>197</v>
      </c>
      <c r="C49" s="71">
        <f>SUM(C50:C66)</f>
        <v>567.41362000000004</v>
      </c>
      <c r="D49" s="72">
        <f t="shared" si="0"/>
        <v>52978</v>
      </c>
      <c r="E49" s="72">
        <f t="shared" ref="E49:F49" si="1">SUM(E50:E66)</f>
        <v>52589</v>
      </c>
      <c r="F49" s="72">
        <f t="shared" si="1"/>
        <v>389</v>
      </c>
      <c r="G49" s="101"/>
      <c r="H49" s="101"/>
      <c r="I49" s="69"/>
      <c r="J49" s="72" t="s">
        <v>19</v>
      </c>
      <c r="K49" s="101" t="s">
        <v>154</v>
      </c>
      <c r="L49" s="102">
        <v>92.506717086277249</v>
      </c>
      <c r="M49" s="73"/>
      <c r="N49" s="101"/>
      <c r="O49" s="101"/>
      <c r="P49" s="10"/>
    </row>
    <row r="50" spans="1:16" s="7" customFormat="1" ht="18" customHeight="1" x14ac:dyDescent="0.3">
      <c r="A50" s="26">
        <v>1</v>
      </c>
      <c r="B50" s="64" t="s">
        <v>198</v>
      </c>
      <c r="C50" s="13">
        <v>14.6798</v>
      </c>
      <c r="D50" s="83">
        <f t="shared" si="0"/>
        <v>6450</v>
      </c>
      <c r="E50" s="83">
        <v>6336</v>
      </c>
      <c r="F50" s="83">
        <v>114</v>
      </c>
      <c r="G50" s="17" t="s">
        <v>154</v>
      </c>
      <c r="H50" s="17"/>
      <c r="I50" s="74" t="s">
        <v>70</v>
      </c>
      <c r="J50" s="13" t="s">
        <v>19</v>
      </c>
      <c r="K50" s="68"/>
      <c r="L50" s="84">
        <v>83.341266063779145</v>
      </c>
      <c r="M50" s="68"/>
      <c r="N50" s="17"/>
      <c r="O50" s="17"/>
      <c r="P50" s="10"/>
    </row>
    <row r="51" spans="1:16" s="7" customFormat="1" ht="18" customHeight="1" x14ac:dyDescent="0.3">
      <c r="A51" s="26">
        <v>2</v>
      </c>
      <c r="B51" s="64" t="s">
        <v>199</v>
      </c>
      <c r="C51" s="13">
        <v>65.525210000000001</v>
      </c>
      <c r="D51" s="83">
        <f t="shared" si="0"/>
        <v>4877</v>
      </c>
      <c r="E51" s="83">
        <v>4874</v>
      </c>
      <c r="F51" s="85">
        <v>3</v>
      </c>
      <c r="G51" s="17" t="s">
        <v>154</v>
      </c>
      <c r="H51" s="17"/>
      <c r="I51" s="26"/>
      <c r="J51" s="13" t="s">
        <v>19</v>
      </c>
      <c r="K51" s="68"/>
      <c r="L51" s="84">
        <v>69.993519118600133</v>
      </c>
      <c r="M51" s="68"/>
      <c r="N51" s="17"/>
      <c r="O51" s="17"/>
      <c r="P51" s="10"/>
    </row>
    <row r="52" spans="1:16" s="7" customFormat="1" ht="18" customHeight="1" x14ac:dyDescent="0.3">
      <c r="A52" s="26">
        <v>3</v>
      </c>
      <c r="B52" s="64" t="s">
        <v>200</v>
      </c>
      <c r="C52" s="13">
        <v>37.800039999999996</v>
      </c>
      <c r="D52" s="83">
        <f t="shared" si="0"/>
        <v>3148</v>
      </c>
      <c r="E52" s="83">
        <v>3146</v>
      </c>
      <c r="F52" s="85">
        <v>2</v>
      </c>
      <c r="G52" s="17" t="s">
        <v>154</v>
      </c>
      <c r="H52" s="17"/>
      <c r="I52" s="26"/>
      <c r="J52" s="13" t="s">
        <v>19</v>
      </c>
      <c r="K52" s="68"/>
      <c r="L52" s="84">
        <v>99.576868829337101</v>
      </c>
      <c r="M52" s="68"/>
      <c r="N52" s="17"/>
      <c r="O52" s="17"/>
      <c r="P52" s="10"/>
    </row>
    <row r="53" spans="1:16" s="7" customFormat="1" ht="18" customHeight="1" x14ac:dyDescent="0.3">
      <c r="A53" s="26">
        <v>4</v>
      </c>
      <c r="B53" s="64" t="s">
        <v>201</v>
      </c>
      <c r="C53" s="13">
        <v>26.506180000000001</v>
      </c>
      <c r="D53" s="83">
        <f t="shared" si="0"/>
        <v>4015</v>
      </c>
      <c r="E53" s="83">
        <v>4013</v>
      </c>
      <c r="F53" s="85">
        <v>2</v>
      </c>
      <c r="G53" s="17" t="s">
        <v>154</v>
      </c>
      <c r="H53" s="17"/>
      <c r="I53" s="26"/>
      <c r="J53" s="13" t="s">
        <v>19</v>
      </c>
      <c r="K53" s="68"/>
      <c r="L53" s="84">
        <v>95.9049959049959</v>
      </c>
      <c r="M53" s="68"/>
      <c r="N53" s="17"/>
      <c r="O53" s="17"/>
      <c r="P53" s="10"/>
    </row>
    <row r="54" spans="1:16" s="7" customFormat="1" ht="18" customHeight="1" x14ac:dyDescent="0.3">
      <c r="A54" s="26">
        <v>5</v>
      </c>
      <c r="B54" s="64" t="s">
        <v>202</v>
      </c>
      <c r="C54" s="13">
        <v>53.279820000000001</v>
      </c>
      <c r="D54" s="83">
        <f t="shared" si="0"/>
        <v>3655</v>
      </c>
      <c r="E54" s="83">
        <v>3626</v>
      </c>
      <c r="F54" s="85">
        <v>29</v>
      </c>
      <c r="G54" s="17" t="s">
        <v>154</v>
      </c>
      <c r="H54" s="17"/>
      <c r="I54" s="26"/>
      <c r="J54" s="13" t="s">
        <v>19</v>
      </c>
      <c r="K54" s="68"/>
      <c r="L54" s="84">
        <v>97.519196692262256</v>
      </c>
      <c r="M54" s="68"/>
      <c r="N54" s="17"/>
      <c r="O54" s="17"/>
      <c r="P54" s="10"/>
    </row>
    <row r="55" spans="1:16" s="7" customFormat="1" ht="18" customHeight="1" x14ac:dyDescent="0.3">
      <c r="A55" s="26">
        <v>6</v>
      </c>
      <c r="B55" s="64" t="s">
        <v>203</v>
      </c>
      <c r="C55" s="13">
        <v>40.086239999999997</v>
      </c>
      <c r="D55" s="83">
        <f t="shared" si="0"/>
        <v>1964</v>
      </c>
      <c r="E55" s="83">
        <v>1964</v>
      </c>
      <c r="F55" s="85">
        <v>0</v>
      </c>
      <c r="G55" s="17" t="s">
        <v>154</v>
      </c>
      <c r="H55" s="17"/>
      <c r="I55" s="26"/>
      <c r="J55" s="13" t="s">
        <v>18</v>
      </c>
      <c r="K55" s="17" t="s">
        <v>154</v>
      </c>
      <c r="L55" s="84">
        <v>97.902097902097907</v>
      </c>
      <c r="M55" s="68"/>
      <c r="N55" s="17"/>
      <c r="O55" s="17"/>
      <c r="P55" s="10"/>
    </row>
    <row r="56" spans="1:16" s="7" customFormat="1" ht="18" customHeight="1" x14ac:dyDescent="0.3">
      <c r="A56" s="26">
        <v>7</v>
      </c>
      <c r="B56" s="64" t="s">
        <v>204</v>
      </c>
      <c r="C56" s="13">
        <v>41.435159999999996</v>
      </c>
      <c r="D56" s="83">
        <f t="shared" si="0"/>
        <v>1531</v>
      </c>
      <c r="E56" s="83">
        <v>1530</v>
      </c>
      <c r="F56" s="85">
        <v>1</v>
      </c>
      <c r="G56" s="17" t="s">
        <v>154</v>
      </c>
      <c r="H56" s="17"/>
      <c r="I56" s="26"/>
      <c r="J56" s="13" t="s">
        <v>19</v>
      </c>
      <c r="K56" s="68"/>
      <c r="L56" s="84">
        <v>99.693955623565415</v>
      </c>
      <c r="M56" s="68"/>
      <c r="N56" s="17"/>
      <c r="O56" s="17"/>
      <c r="P56" s="10"/>
    </row>
    <row r="57" spans="1:16" s="7" customFormat="1" ht="18" customHeight="1" x14ac:dyDescent="0.3">
      <c r="A57" s="26">
        <v>8</v>
      </c>
      <c r="B57" s="64" t="s">
        <v>205</v>
      </c>
      <c r="C57" s="13">
        <v>29.826000000000001</v>
      </c>
      <c r="D57" s="83">
        <f t="shared" si="0"/>
        <v>1833</v>
      </c>
      <c r="E57" s="83">
        <v>1832</v>
      </c>
      <c r="F57" s="85">
        <v>1</v>
      </c>
      <c r="G57" s="17" t="s">
        <v>154</v>
      </c>
      <c r="H57" s="17"/>
      <c r="I57" s="26"/>
      <c r="J57" s="13" t="s">
        <v>18</v>
      </c>
      <c r="K57" s="17" t="s">
        <v>154</v>
      </c>
      <c r="L57" s="84">
        <v>97.084548104956269</v>
      </c>
      <c r="M57" s="68"/>
      <c r="N57" s="17"/>
      <c r="O57" s="17"/>
      <c r="P57" s="10"/>
    </row>
    <row r="58" spans="1:16" s="7" customFormat="1" ht="18" customHeight="1" x14ac:dyDescent="0.3">
      <c r="A58" s="26">
        <v>9</v>
      </c>
      <c r="B58" s="32" t="s">
        <v>206</v>
      </c>
      <c r="C58" s="13">
        <v>26.728899999999999</v>
      </c>
      <c r="D58" s="83">
        <f t="shared" si="0"/>
        <v>1178</v>
      </c>
      <c r="E58" s="83">
        <v>1177</v>
      </c>
      <c r="F58" s="85">
        <v>1</v>
      </c>
      <c r="G58" s="17" t="s">
        <v>154</v>
      </c>
      <c r="H58" s="17"/>
      <c r="I58" s="26"/>
      <c r="J58" s="13" t="s">
        <v>20</v>
      </c>
      <c r="K58" s="68"/>
      <c r="L58" s="84">
        <v>98.791821561338296</v>
      </c>
      <c r="M58" s="68"/>
      <c r="N58" s="17"/>
      <c r="O58" s="17"/>
      <c r="P58" s="10"/>
    </row>
    <row r="59" spans="1:16" s="7" customFormat="1" ht="18" customHeight="1" x14ac:dyDescent="0.3">
      <c r="A59" s="26">
        <v>10</v>
      </c>
      <c r="B59" s="64" t="s">
        <v>207</v>
      </c>
      <c r="C59" s="13">
        <v>38.838329999999999</v>
      </c>
      <c r="D59" s="83">
        <f t="shared" si="0"/>
        <v>3165</v>
      </c>
      <c r="E59" s="83">
        <v>3165</v>
      </c>
      <c r="F59" s="85">
        <v>0</v>
      </c>
      <c r="G59" s="17" t="s">
        <v>154</v>
      </c>
      <c r="H59" s="17"/>
      <c r="I59" s="26"/>
      <c r="J59" s="13" t="s">
        <v>18</v>
      </c>
      <c r="K59" s="17" t="s">
        <v>154</v>
      </c>
      <c r="L59" s="84">
        <v>97.715053763440849</v>
      </c>
      <c r="M59" s="68"/>
      <c r="N59" s="17"/>
      <c r="O59" s="17"/>
      <c r="P59" s="10"/>
    </row>
    <row r="60" spans="1:16" s="7" customFormat="1" ht="18" customHeight="1" x14ac:dyDescent="0.3">
      <c r="A60" s="26">
        <v>11</v>
      </c>
      <c r="B60" s="64" t="s">
        <v>208</v>
      </c>
      <c r="C60" s="13">
        <v>51.897799999999997</v>
      </c>
      <c r="D60" s="83">
        <f t="shared" si="0"/>
        <v>2542</v>
      </c>
      <c r="E60" s="83">
        <v>2538</v>
      </c>
      <c r="F60" s="85">
        <v>4</v>
      </c>
      <c r="G60" s="17" t="s">
        <v>154</v>
      </c>
      <c r="H60" s="17"/>
      <c r="I60" s="26"/>
      <c r="J60" s="13" t="s">
        <v>19</v>
      </c>
      <c r="K60" s="68"/>
      <c r="L60" s="84">
        <v>95.036371416345744</v>
      </c>
      <c r="M60" s="68"/>
      <c r="N60" s="17"/>
      <c r="O60" s="17"/>
      <c r="P60" s="10"/>
    </row>
    <row r="61" spans="1:16" s="7" customFormat="1" ht="18" customHeight="1" x14ac:dyDescent="0.3">
      <c r="A61" s="26">
        <v>12</v>
      </c>
      <c r="B61" s="64" t="s">
        <v>209</v>
      </c>
      <c r="C61" s="13">
        <v>26.310500000000001</v>
      </c>
      <c r="D61" s="83">
        <f t="shared" si="0"/>
        <v>1825</v>
      </c>
      <c r="E61" s="83">
        <v>1825</v>
      </c>
      <c r="F61" s="85">
        <v>0</v>
      </c>
      <c r="G61" s="17" t="s">
        <v>154</v>
      </c>
      <c r="H61" s="17"/>
      <c r="I61" s="26"/>
      <c r="J61" s="13" t="s">
        <v>20</v>
      </c>
      <c r="K61" s="68"/>
      <c r="L61" s="84">
        <v>99.717194570135746</v>
      </c>
      <c r="M61" s="68"/>
      <c r="N61" s="17"/>
      <c r="O61" s="17"/>
      <c r="P61" s="10"/>
    </row>
    <row r="62" spans="1:16" s="7" customFormat="1" ht="18" customHeight="1" x14ac:dyDescent="0.3">
      <c r="A62" s="26">
        <v>13</v>
      </c>
      <c r="B62" s="64" t="s">
        <v>210</v>
      </c>
      <c r="C62" s="13">
        <v>25.264050000000001</v>
      </c>
      <c r="D62" s="83">
        <f t="shared" si="0"/>
        <v>2240</v>
      </c>
      <c r="E62" s="83">
        <v>2016</v>
      </c>
      <c r="F62" s="85">
        <v>224</v>
      </c>
      <c r="G62" s="17" t="s">
        <v>154</v>
      </c>
      <c r="H62" s="17"/>
      <c r="I62" s="26"/>
      <c r="J62" s="13" t="s">
        <v>18</v>
      </c>
      <c r="K62" s="17" t="s">
        <v>154</v>
      </c>
      <c r="L62" s="84">
        <v>99.795918367346943</v>
      </c>
      <c r="M62" s="68"/>
      <c r="N62" s="17"/>
      <c r="O62" s="17"/>
      <c r="P62" s="10"/>
    </row>
    <row r="63" spans="1:16" s="7" customFormat="1" ht="18" customHeight="1" x14ac:dyDescent="0.3">
      <c r="A63" s="26">
        <v>14</v>
      </c>
      <c r="B63" s="64" t="s">
        <v>211</v>
      </c>
      <c r="C63" s="13">
        <v>40.031170000000003</v>
      </c>
      <c r="D63" s="83">
        <f t="shared" si="0"/>
        <v>7870</v>
      </c>
      <c r="E63" s="83">
        <v>7864</v>
      </c>
      <c r="F63" s="85">
        <v>6</v>
      </c>
      <c r="G63" s="17" t="s">
        <v>154</v>
      </c>
      <c r="H63" s="17"/>
      <c r="I63" s="26"/>
      <c r="J63" s="13" t="s">
        <v>18</v>
      </c>
      <c r="K63" s="17" t="s">
        <v>154</v>
      </c>
      <c r="L63" s="84">
        <v>90.008396305625539</v>
      </c>
      <c r="M63" s="68"/>
      <c r="N63" s="17"/>
      <c r="O63" s="17"/>
      <c r="P63" s="10"/>
    </row>
    <row r="64" spans="1:16" s="7" customFormat="1" ht="18" customHeight="1" x14ac:dyDescent="0.3">
      <c r="A64" s="26">
        <v>15</v>
      </c>
      <c r="B64" s="64" t="s">
        <v>87</v>
      </c>
      <c r="C64" s="13">
        <v>16.278040000000001</v>
      </c>
      <c r="D64" s="83">
        <f t="shared" si="0"/>
        <v>2044</v>
      </c>
      <c r="E64" s="83">
        <v>2043</v>
      </c>
      <c r="F64" s="85">
        <v>1</v>
      </c>
      <c r="G64" s="17" t="s">
        <v>154</v>
      </c>
      <c r="H64" s="17"/>
      <c r="I64" s="26"/>
      <c r="J64" s="13" t="s">
        <v>20</v>
      </c>
      <c r="K64" s="68"/>
      <c r="L64" s="84">
        <v>99.423782084861188</v>
      </c>
      <c r="M64" s="68"/>
      <c r="N64" s="17"/>
      <c r="O64" s="17"/>
      <c r="P64" s="10"/>
    </row>
    <row r="65" spans="1:16" s="7" customFormat="1" ht="18" customHeight="1" x14ac:dyDescent="0.3">
      <c r="A65" s="26">
        <v>16</v>
      </c>
      <c r="B65" s="64" t="s">
        <v>212</v>
      </c>
      <c r="C65" s="13">
        <v>17.340879999999999</v>
      </c>
      <c r="D65" s="83">
        <f t="shared" si="0"/>
        <v>3055</v>
      </c>
      <c r="E65" s="83">
        <v>3054</v>
      </c>
      <c r="F65" s="85">
        <v>1</v>
      </c>
      <c r="G65" s="17" t="s">
        <v>154</v>
      </c>
      <c r="H65" s="17"/>
      <c r="I65" s="26"/>
      <c r="J65" s="13" t="s">
        <v>20</v>
      </c>
      <c r="K65" s="68"/>
      <c r="L65" s="84">
        <v>98.144104803493448</v>
      </c>
      <c r="M65" s="68"/>
      <c r="N65" s="17"/>
      <c r="O65" s="17"/>
      <c r="P65" s="10"/>
    </row>
    <row r="66" spans="1:16" s="7" customFormat="1" ht="18" customHeight="1" x14ac:dyDescent="0.3">
      <c r="A66" s="26">
        <v>17</v>
      </c>
      <c r="B66" s="64" t="s">
        <v>213</v>
      </c>
      <c r="C66" s="13">
        <v>15.5855</v>
      </c>
      <c r="D66" s="83">
        <f t="shared" si="0"/>
        <v>1586</v>
      </c>
      <c r="E66" s="83">
        <v>1586</v>
      </c>
      <c r="F66" s="85">
        <v>0</v>
      </c>
      <c r="G66" s="17" t="s">
        <v>154</v>
      </c>
      <c r="H66" s="17"/>
      <c r="I66" s="26"/>
      <c r="J66" s="13" t="s">
        <v>20</v>
      </c>
      <c r="K66" s="68"/>
      <c r="L66" s="84">
        <v>99.615384615384613</v>
      </c>
      <c r="M66" s="68"/>
      <c r="N66" s="17"/>
      <c r="O66" s="17"/>
      <c r="P66" s="10"/>
    </row>
    <row r="67" spans="1:16" s="7" customFormat="1" ht="31.2" x14ac:dyDescent="0.3">
      <c r="A67" s="69" t="s">
        <v>55</v>
      </c>
      <c r="B67" s="70" t="s">
        <v>214</v>
      </c>
      <c r="C67" s="71">
        <f>SUM(C68:C89)</f>
        <v>619.08778000000007</v>
      </c>
      <c r="D67" s="99">
        <f t="shared" si="0"/>
        <v>87403</v>
      </c>
      <c r="E67" s="99">
        <f t="shared" ref="E67:F67" si="2">SUM(E68:E89)</f>
        <v>86607</v>
      </c>
      <c r="F67" s="99">
        <f t="shared" si="2"/>
        <v>796</v>
      </c>
      <c r="G67" s="101"/>
      <c r="H67" s="101"/>
      <c r="I67" s="69"/>
      <c r="J67" s="72" t="s">
        <v>19</v>
      </c>
      <c r="K67" s="101" t="s">
        <v>154</v>
      </c>
      <c r="L67" s="102">
        <v>91.675445287999324</v>
      </c>
      <c r="M67" s="73"/>
      <c r="N67" s="101"/>
      <c r="O67" s="101"/>
      <c r="P67" s="10"/>
    </row>
    <row r="68" spans="1:16" s="7" customFormat="1" ht="18" customHeight="1" x14ac:dyDescent="0.3">
      <c r="A68" s="26">
        <v>1</v>
      </c>
      <c r="B68" s="64" t="s">
        <v>215</v>
      </c>
      <c r="C68" s="13">
        <v>4.5994400000000004</v>
      </c>
      <c r="D68" s="83">
        <f t="shared" si="0"/>
        <v>9614</v>
      </c>
      <c r="E68" s="83">
        <v>9336</v>
      </c>
      <c r="F68" s="83">
        <v>278</v>
      </c>
      <c r="G68" s="17" t="s">
        <v>154</v>
      </c>
      <c r="H68" s="17"/>
      <c r="I68" s="74" t="s">
        <v>55</v>
      </c>
      <c r="J68" s="13" t="s">
        <v>18</v>
      </c>
      <c r="K68" s="17" t="s">
        <v>154</v>
      </c>
      <c r="L68" s="84">
        <v>67.828331719909656</v>
      </c>
      <c r="M68" s="68"/>
      <c r="N68" s="17"/>
      <c r="O68" s="17"/>
      <c r="P68" s="10"/>
    </row>
    <row r="69" spans="1:16" s="7" customFormat="1" ht="18" customHeight="1" x14ac:dyDescent="0.3">
      <c r="A69" s="26">
        <v>4</v>
      </c>
      <c r="B69" s="64" t="s">
        <v>216</v>
      </c>
      <c r="C69" s="13">
        <v>2.7496199999999997</v>
      </c>
      <c r="D69" s="83">
        <f t="shared" si="0"/>
        <v>9772</v>
      </c>
      <c r="E69" s="83">
        <v>9597</v>
      </c>
      <c r="F69" s="83">
        <v>175</v>
      </c>
      <c r="G69" s="17" t="s">
        <v>154</v>
      </c>
      <c r="H69" s="17"/>
      <c r="I69" s="74" t="s">
        <v>70</v>
      </c>
      <c r="J69" s="13" t="s">
        <v>19</v>
      </c>
      <c r="K69" s="68"/>
      <c r="L69" s="84">
        <v>76.994158258098778</v>
      </c>
      <c r="M69" s="68"/>
      <c r="N69" s="17"/>
      <c r="O69" s="17"/>
      <c r="P69" s="10"/>
    </row>
    <row r="70" spans="1:16" s="7" customFormat="1" ht="18" customHeight="1" x14ac:dyDescent="0.3">
      <c r="A70" s="26">
        <v>2</v>
      </c>
      <c r="B70" s="64" t="s">
        <v>109</v>
      </c>
      <c r="C70" s="13">
        <v>40.586320000000001</v>
      </c>
      <c r="D70" s="83">
        <f t="shared" si="0"/>
        <v>3389</v>
      </c>
      <c r="E70" s="83">
        <v>3389</v>
      </c>
      <c r="F70" s="85">
        <v>0</v>
      </c>
      <c r="G70" s="17" t="s">
        <v>154</v>
      </c>
      <c r="H70" s="17"/>
      <c r="I70" s="26"/>
      <c r="J70" s="13" t="s">
        <v>18</v>
      </c>
      <c r="K70" s="17" t="s">
        <v>154</v>
      </c>
      <c r="L70" s="84">
        <v>99.216631515516724</v>
      </c>
      <c r="M70" s="68"/>
      <c r="N70" s="17"/>
      <c r="O70" s="17"/>
      <c r="P70" s="10"/>
    </row>
    <row r="71" spans="1:16" s="7" customFormat="1" ht="18" customHeight="1" x14ac:dyDescent="0.3">
      <c r="A71" s="26">
        <v>3</v>
      </c>
      <c r="B71" s="64" t="s">
        <v>217</v>
      </c>
      <c r="C71" s="13">
        <v>37.606940000000002</v>
      </c>
      <c r="D71" s="83">
        <f t="shared" si="0"/>
        <v>1718</v>
      </c>
      <c r="E71" s="83">
        <v>1718</v>
      </c>
      <c r="F71" s="85">
        <v>0</v>
      </c>
      <c r="G71" s="17" t="s">
        <v>154</v>
      </c>
      <c r="H71" s="17"/>
      <c r="I71" s="26"/>
      <c r="J71" s="13" t="s">
        <v>18</v>
      </c>
      <c r="K71" s="17" t="s">
        <v>154</v>
      </c>
      <c r="L71" s="84">
        <v>99.386503067484654</v>
      </c>
      <c r="M71" s="68"/>
      <c r="N71" s="17"/>
      <c r="O71" s="17"/>
      <c r="P71" s="10"/>
    </row>
    <row r="72" spans="1:16" s="7" customFormat="1" ht="18" customHeight="1" x14ac:dyDescent="0.3">
      <c r="A72" s="26">
        <v>5</v>
      </c>
      <c r="B72" s="64" t="s">
        <v>110</v>
      </c>
      <c r="C72" s="13">
        <v>58.338050000000003</v>
      </c>
      <c r="D72" s="83">
        <f t="shared" si="0"/>
        <v>3805</v>
      </c>
      <c r="E72" s="83">
        <v>3795</v>
      </c>
      <c r="F72" s="85">
        <v>10</v>
      </c>
      <c r="G72" s="17" t="s">
        <v>154</v>
      </c>
      <c r="H72" s="17"/>
      <c r="I72" s="26"/>
      <c r="J72" s="13" t="s">
        <v>18</v>
      </c>
      <c r="K72" s="17" t="s">
        <v>154</v>
      </c>
      <c r="L72" s="84">
        <v>98.802053622361655</v>
      </c>
      <c r="M72" s="68"/>
      <c r="N72" s="17"/>
      <c r="O72" s="17"/>
      <c r="P72" s="10"/>
    </row>
    <row r="73" spans="1:16" s="7" customFormat="1" ht="18" customHeight="1" x14ac:dyDescent="0.3">
      <c r="A73" s="26">
        <v>6</v>
      </c>
      <c r="B73" s="64" t="s">
        <v>111</v>
      </c>
      <c r="C73" s="13">
        <v>35.457250000000002</v>
      </c>
      <c r="D73" s="83">
        <f t="shared" si="0"/>
        <v>3097</v>
      </c>
      <c r="E73" s="83">
        <v>3097</v>
      </c>
      <c r="F73" s="85">
        <v>0</v>
      </c>
      <c r="G73" s="17" t="s">
        <v>154</v>
      </c>
      <c r="H73" s="17"/>
      <c r="I73" s="26"/>
      <c r="J73" s="13" t="s">
        <v>19</v>
      </c>
      <c r="K73" s="68"/>
      <c r="L73" s="84">
        <v>99.423924093527617</v>
      </c>
      <c r="M73" s="68"/>
      <c r="N73" s="17"/>
      <c r="O73" s="17"/>
      <c r="P73" s="10"/>
    </row>
    <row r="74" spans="1:16" s="7" customFormat="1" ht="18" customHeight="1" x14ac:dyDescent="0.3">
      <c r="A74" s="26">
        <v>7</v>
      </c>
      <c r="B74" s="64" t="s">
        <v>112</v>
      </c>
      <c r="C74" s="13">
        <v>73.59675</v>
      </c>
      <c r="D74" s="83">
        <f t="shared" si="0"/>
        <v>6198</v>
      </c>
      <c r="E74" s="83">
        <v>6198</v>
      </c>
      <c r="F74" s="85">
        <v>0</v>
      </c>
      <c r="G74" s="17" t="s">
        <v>154</v>
      </c>
      <c r="H74" s="17"/>
      <c r="I74" s="26"/>
      <c r="J74" s="13" t="s">
        <v>18</v>
      </c>
      <c r="K74" s="17" t="s">
        <v>154</v>
      </c>
      <c r="L74" s="84">
        <v>98.990238976775487</v>
      </c>
      <c r="M74" s="68"/>
      <c r="N74" s="17"/>
      <c r="O74" s="17"/>
      <c r="P74" s="10"/>
    </row>
    <row r="75" spans="1:16" s="7" customFormat="1" ht="18" customHeight="1" x14ac:dyDescent="0.3">
      <c r="A75" s="26">
        <v>8</v>
      </c>
      <c r="B75" s="64" t="s">
        <v>76</v>
      </c>
      <c r="C75" s="13">
        <v>10.71921</v>
      </c>
      <c r="D75" s="83">
        <f t="shared" si="0"/>
        <v>3333</v>
      </c>
      <c r="E75" s="83">
        <v>3269</v>
      </c>
      <c r="F75" s="85">
        <v>64</v>
      </c>
      <c r="G75" s="17" t="s">
        <v>154</v>
      </c>
      <c r="H75" s="17"/>
      <c r="I75" s="26"/>
      <c r="J75" s="13" t="s">
        <v>20</v>
      </c>
      <c r="K75" s="68"/>
      <c r="L75" s="84">
        <v>93.928571428571431</v>
      </c>
      <c r="M75" s="68"/>
      <c r="N75" s="17"/>
      <c r="O75" s="17"/>
      <c r="P75" s="10"/>
    </row>
    <row r="76" spans="1:16" s="7" customFormat="1" ht="18" customHeight="1" x14ac:dyDescent="0.3">
      <c r="A76" s="26">
        <v>9</v>
      </c>
      <c r="B76" s="64" t="s">
        <v>205</v>
      </c>
      <c r="C76" s="13">
        <v>22.663339999999998</v>
      </c>
      <c r="D76" s="83">
        <f t="shared" si="0"/>
        <v>5200</v>
      </c>
      <c r="E76" s="83">
        <v>5194</v>
      </c>
      <c r="F76" s="85">
        <v>6</v>
      </c>
      <c r="G76" s="17" t="s">
        <v>154</v>
      </c>
      <c r="H76" s="17"/>
      <c r="I76" s="26"/>
      <c r="J76" s="13" t="s">
        <v>19</v>
      </c>
      <c r="K76" s="68"/>
      <c r="L76" s="84">
        <v>98.243512974051896</v>
      </c>
      <c r="M76" s="68"/>
      <c r="N76" s="17"/>
      <c r="O76" s="17"/>
      <c r="P76" s="10"/>
    </row>
    <row r="77" spans="1:16" s="7" customFormat="1" ht="18" customHeight="1" x14ac:dyDescent="0.3">
      <c r="A77" s="26">
        <v>10</v>
      </c>
      <c r="B77" s="64" t="s">
        <v>113</v>
      </c>
      <c r="C77" s="13">
        <v>30.786260000000002</v>
      </c>
      <c r="D77" s="83">
        <f t="shared" si="0"/>
        <v>2088</v>
      </c>
      <c r="E77" s="83">
        <v>2087</v>
      </c>
      <c r="F77" s="85">
        <v>1</v>
      </c>
      <c r="G77" s="17" t="s">
        <v>154</v>
      </c>
      <c r="H77" s="17"/>
      <c r="I77" s="26"/>
      <c r="J77" s="13" t="s">
        <v>20</v>
      </c>
      <c r="K77" s="68"/>
      <c r="L77" s="84">
        <v>99.485331960885233</v>
      </c>
      <c r="M77" s="68"/>
      <c r="N77" s="17"/>
      <c r="O77" s="17"/>
      <c r="P77" s="10"/>
    </row>
    <row r="78" spans="1:16" s="7" customFormat="1" ht="18" customHeight="1" x14ac:dyDescent="0.3">
      <c r="A78" s="26">
        <v>11</v>
      </c>
      <c r="B78" s="64" t="s">
        <v>114</v>
      </c>
      <c r="C78" s="13">
        <v>12.998860000000001</v>
      </c>
      <c r="D78" s="83">
        <f t="shared" si="0"/>
        <v>3098</v>
      </c>
      <c r="E78" s="83">
        <v>3073</v>
      </c>
      <c r="F78" s="85">
        <v>25</v>
      </c>
      <c r="G78" s="17" t="s">
        <v>154</v>
      </c>
      <c r="H78" s="17"/>
      <c r="I78" s="26"/>
      <c r="J78" s="13" t="s">
        <v>20</v>
      </c>
      <c r="K78" s="68"/>
      <c r="L78" s="84">
        <v>94.014962593516202</v>
      </c>
      <c r="M78" s="68"/>
      <c r="N78" s="17"/>
      <c r="O78" s="17"/>
      <c r="P78" s="10"/>
    </row>
    <row r="79" spans="1:16" s="7" customFormat="1" ht="18" customHeight="1" x14ac:dyDescent="0.3">
      <c r="A79" s="26">
        <v>12</v>
      </c>
      <c r="B79" s="64" t="s">
        <v>115</v>
      </c>
      <c r="C79" s="13">
        <v>24.055340000000001</v>
      </c>
      <c r="D79" s="83">
        <f t="shared" si="0"/>
        <v>3336</v>
      </c>
      <c r="E79" s="83">
        <v>3336</v>
      </c>
      <c r="F79" s="85">
        <v>0</v>
      </c>
      <c r="G79" s="17" t="s">
        <v>154</v>
      </c>
      <c r="H79" s="17"/>
      <c r="I79" s="26"/>
      <c r="J79" s="13" t="s">
        <v>19</v>
      </c>
      <c r="K79" s="68"/>
      <c r="L79" s="84">
        <v>98.43358395989975</v>
      </c>
      <c r="M79" s="68"/>
      <c r="N79" s="17"/>
      <c r="O79" s="17"/>
      <c r="P79" s="10"/>
    </row>
    <row r="80" spans="1:16" s="7" customFormat="1" ht="18" customHeight="1" x14ac:dyDescent="0.3">
      <c r="A80" s="26">
        <v>13</v>
      </c>
      <c r="B80" s="64" t="s">
        <v>116</v>
      </c>
      <c r="C80" s="13">
        <v>29.44125</v>
      </c>
      <c r="D80" s="83">
        <f t="shared" si="0"/>
        <v>2013</v>
      </c>
      <c r="E80" s="83">
        <v>1996</v>
      </c>
      <c r="F80" s="85">
        <v>17</v>
      </c>
      <c r="G80" s="17" t="s">
        <v>154</v>
      </c>
      <c r="H80" s="17"/>
      <c r="I80" s="26"/>
      <c r="J80" s="13" t="s">
        <v>20</v>
      </c>
      <c r="K80" s="68"/>
      <c r="L80" s="84">
        <v>99.570123589468025</v>
      </c>
      <c r="M80" s="68"/>
      <c r="N80" s="17"/>
      <c r="O80" s="17"/>
      <c r="P80" s="10"/>
    </row>
    <row r="81" spans="1:16" s="7" customFormat="1" ht="18" customHeight="1" x14ac:dyDescent="0.3">
      <c r="A81" s="26">
        <v>14</v>
      </c>
      <c r="B81" s="64" t="s">
        <v>218</v>
      </c>
      <c r="C81" s="13">
        <v>21.069789999999998</v>
      </c>
      <c r="D81" s="83">
        <f t="shared" si="0"/>
        <v>2929</v>
      </c>
      <c r="E81" s="83">
        <v>2926</v>
      </c>
      <c r="F81" s="85">
        <v>3</v>
      </c>
      <c r="G81" s="17" t="s">
        <v>154</v>
      </c>
      <c r="H81" s="17"/>
      <c r="I81" s="26"/>
      <c r="J81" s="13" t="s">
        <v>20</v>
      </c>
      <c r="K81" s="68"/>
      <c r="L81" s="84">
        <v>99.426605504587158</v>
      </c>
      <c r="M81" s="68"/>
      <c r="N81" s="17"/>
      <c r="O81" s="17"/>
      <c r="P81" s="10"/>
    </row>
    <row r="82" spans="1:16" s="7" customFormat="1" ht="18" customHeight="1" x14ac:dyDescent="0.3">
      <c r="A82" s="26">
        <v>15</v>
      </c>
      <c r="B82" s="64" t="s">
        <v>117</v>
      </c>
      <c r="C82" s="13">
        <v>9.2091499999999993</v>
      </c>
      <c r="D82" s="83">
        <f t="shared" ref="D82:D145" si="3">E82+F82</f>
        <v>3864</v>
      </c>
      <c r="E82" s="83">
        <v>3678</v>
      </c>
      <c r="F82" s="85">
        <v>186</v>
      </c>
      <c r="G82" s="17" t="s">
        <v>154</v>
      </c>
      <c r="H82" s="17"/>
      <c r="I82" s="26"/>
      <c r="J82" s="13" t="s">
        <v>20</v>
      </c>
      <c r="K82" s="68"/>
      <c r="L82" s="84">
        <v>81.2192118226601</v>
      </c>
      <c r="M82" s="68"/>
      <c r="N82" s="17"/>
      <c r="O82" s="17"/>
      <c r="P82" s="10"/>
    </row>
    <row r="83" spans="1:16" s="7" customFormat="1" ht="18" customHeight="1" x14ac:dyDescent="0.3">
      <c r="A83" s="26">
        <v>16</v>
      </c>
      <c r="B83" s="64" t="s">
        <v>118</v>
      </c>
      <c r="C83" s="13">
        <v>34.226700000000001</v>
      </c>
      <c r="D83" s="83">
        <f t="shared" si="3"/>
        <v>1443</v>
      </c>
      <c r="E83" s="83">
        <v>1441</v>
      </c>
      <c r="F83" s="85">
        <v>2</v>
      </c>
      <c r="G83" s="17" t="s">
        <v>154</v>
      </c>
      <c r="H83" s="17"/>
      <c r="I83" s="26"/>
      <c r="J83" s="13" t="s">
        <v>20</v>
      </c>
      <c r="K83" s="68"/>
      <c r="L83" s="84">
        <v>100</v>
      </c>
      <c r="M83" s="68"/>
      <c r="N83" s="17"/>
      <c r="O83" s="17"/>
      <c r="P83" s="10"/>
    </row>
    <row r="84" spans="1:16" s="7" customFormat="1" ht="18" customHeight="1" x14ac:dyDescent="0.3">
      <c r="A84" s="26">
        <v>17</v>
      </c>
      <c r="B84" s="64" t="s">
        <v>119</v>
      </c>
      <c r="C84" s="13">
        <v>33.24615</v>
      </c>
      <c r="D84" s="83">
        <f t="shared" si="3"/>
        <v>5396</v>
      </c>
      <c r="E84" s="83">
        <v>5396</v>
      </c>
      <c r="F84" s="85">
        <v>0</v>
      </c>
      <c r="G84" s="17" t="s">
        <v>154</v>
      </c>
      <c r="H84" s="17"/>
      <c r="I84" s="26"/>
      <c r="J84" s="13" t="s">
        <v>18</v>
      </c>
      <c r="K84" s="68"/>
      <c r="L84" s="84">
        <v>96.873190503763752</v>
      </c>
      <c r="M84" s="68"/>
      <c r="N84" s="17"/>
      <c r="O84" s="17"/>
      <c r="P84" s="10"/>
    </row>
    <row r="85" spans="1:16" s="7" customFormat="1" ht="18" customHeight="1" x14ac:dyDescent="0.3">
      <c r="A85" s="26">
        <v>18</v>
      </c>
      <c r="B85" s="64" t="s">
        <v>120</v>
      </c>
      <c r="C85" s="13">
        <v>23.024709999999999</v>
      </c>
      <c r="D85" s="83">
        <f t="shared" si="3"/>
        <v>426</v>
      </c>
      <c r="E85" s="83">
        <v>426</v>
      </c>
      <c r="F85" s="85">
        <v>0</v>
      </c>
      <c r="G85" s="17" t="s">
        <v>154</v>
      </c>
      <c r="H85" s="17"/>
      <c r="I85" s="26"/>
      <c r="J85" s="13" t="s">
        <v>18</v>
      </c>
      <c r="K85" s="17" t="s">
        <v>154</v>
      </c>
      <c r="L85" s="84">
        <v>99.513381995133813</v>
      </c>
      <c r="M85" s="68"/>
      <c r="N85" s="17"/>
      <c r="O85" s="17"/>
      <c r="P85" s="10"/>
    </row>
    <row r="86" spans="1:16" s="7" customFormat="1" ht="18" customHeight="1" x14ac:dyDescent="0.3">
      <c r="A86" s="26">
        <v>19</v>
      </c>
      <c r="B86" s="64" t="s">
        <v>121</v>
      </c>
      <c r="C86" s="13">
        <v>23.126570000000001</v>
      </c>
      <c r="D86" s="83">
        <f t="shared" si="3"/>
        <v>2707</v>
      </c>
      <c r="E86" s="83">
        <v>2707</v>
      </c>
      <c r="F86" s="85">
        <v>0</v>
      </c>
      <c r="G86" s="17" t="s">
        <v>154</v>
      </c>
      <c r="H86" s="17"/>
      <c r="I86" s="26"/>
      <c r="J86" s="13" t="s">
        <v>20</v>
      </c>
      <c r="K86" s="68"/>
      <c r="L86" s="84">
        <v>99.77736549165121</v>
      </c>
      <c r="M86" s="68"/>
      <c r="N86" s="17"/>
      <c r="O86" s="17"/>
      <c r="P86" s="10"/>
    </row>
    <row r="87" spans="1:16" s="7" customFormat="1" ht="18" customHeight="1" x14ac:dyDescent="0.3">
      <c r="A87" s="26">
        <v>20</v>
      </c>
      <c r="B87" s="64" t="s">
        <v>122</v>
      </c>
      <c r="C87" s="13">
        <v>15.090669999999999</v>
      </c>
      <c r="D87" s="83">
        <f t="shared" si="3"/>
        <v>4258</v>
      </c>
      <c r="E87" s="83">
        <v>4256</v>
      </c>
      <c r="F87" s="85">
        <v>2</v>
      </c>
      <c r="G87" s="17" t="s">
        <v>154</v>
      </c>
      <c r="H87" s="17"/>
      <c r="I87" s="26"/>
      <c r="J87" s="13" t="s">
        <v>19</v>
      </c>
      <c r="K87" s="68"/>
      <c r="L87" s="84">
        <v>99.041450777202073</v>
      </c>
      <c r="M87" s="68"/>
      <c r="N87" s="17"/>
      <c r="O87" s="17"/>
      <c r="P87" s="10"/>
    </row>
    <row r="88" spans="1:16" s="7" customFormat="1" ht="18" customHeight="1" x14ac:dyDescent="0.3">
      <c r="A88" s="26">
        <v>21</v>
      </c>
      <c r="B88" s="64" t="s">
        <v>123</v>
      </c>
      <c r="C88" s="13">
        <v>37.30312</v>
      </c>
      <c r="D88" s="83">
        <f t="shared" si="3"/>
        <v>5951</v>
      </c>
      <c r="E88" s="83">
        <v>5925</v>
      </c>
      <c r="F88" s="85">
        <v>26</v>
      </c>
      <c r="G88" s="17" t="s">
        <v>154</v>
      </c>
      <c r="H88" s="17"/>
      <c r="I88" s="26"/>
      <c r="J88" s="13" t="s">
        <v>18</v>
      </c>
      <c r="K88" s="68"/>
      <c r="L88" s="84">
        <v>97.478245427099978</v>
      </c>
      <c r="M88" s="68"/>
      <c r="N88" s="17"/>
      <c r="O88" s="17"/>
      <c r="P88" s="10"/>
    </row>
    <row r="89" spans="1:16" s="7" customFormat="1" ht="18" customHeight="1" x14ac:dyDescent="0.3">
      <c r="A89" s="26">
        <v>22</v>
      </c>
      <c r="B89" s="64" t="s">
        <v>68</v>
      </c>
      <c r="C89" s="13">
        <v>39.19229</v>
      </c>
      <c r="D89" s="83">
        <f t="shared" si="3"/>
        <v>3768</v>
      </c>
      <c r="E89" s="83">
        <v>3767</v>
      </c>
      <c r="F89" s="85">
        <v>1</v>
      </c>
      <c r="G89" s="17" t="s">
        <v>154</v>
      </c>
      <c r="H89" s="17"/>
      <c r="I89" s="26"/>
      <c r="J89" s="13" t="s">
        <v>19</v>
      </c>
      <c r="K89" s="68"/>
      <c r="L89" s="84">
        <v>97.852422907488986</v>
      </c>
      <c r="M89" s="68"/>
      <c r="N89" s="17"/>
      <c r="O89" s="17"/>
      <c r="P89" s="10"/>
    </row>
    <row r="90" spans="1:16" s="7" customFormat="1" ht="31.2" x14ac:dyDescent="0.3">
      <c r="A90" s="69" t="s">
        <v>70</v>
      </c>
      <c r="B90" s="70" t="s">
        <v>219</v>
      </c>
      <c r="C90" s="71">
        <f>SUM(C91:C111)</f>
        <v>986.42923999999994</v>
      </c>
      <c r="D90" s="72">
        <f t="shared" ref="D90:F90" si="4">SUM(D91:D111)</f>
        <v>93228</v>
      </c>
      <c r="E90" s="72">
        <f t="shared" si="4"/>
        <v>92676</v>
      </c>
      <c r="F90" s="72">
        <f t="shared" si="4"/>
        <v>552</v>
      </c>
      <c r="G90" s="101"/>
      <c r="H90" s="101"/>
      <c r="I90" s="69"/>
      <c r="J90" s="72" t="s">
        <v>19</v>
      </c>
      <c r="K90" s="101" t="s">
        <v>154</v>
      </c>
      <c r="L90" s="102">
        <v>94.174230351740221</v>
      </c>
      <c r="M90" s="73"/>
      <c r="N90" s="101"/>
      <c r="O90" s="101"/>
      <c r="P90" s="10"/>
    </row>
    <row r="91" spans="1:16" s="7" customFormat="1" ht="18" customHeight="1" x14ac:dyDescent="0.3">
      <c r="A91" s="26">
        <v>1</v>
      </c>
      <c r="B91" s="64" t="s">
        <v>220</v>
      </c>
      <c r="C91" s="65">
        <v>11.460909999999998</v>
      </c>
      <c r="D91" s="83">
        <f t="shared" si="3"/>
        <v>9002</v>
      </c>
      <c r="E91" s="83">
        <v>8879</v>
      </c>
      <c r="F91" s="83">
        <v>123</v>
      </c>
      <c r="G91" s="17" t="s">
        <v>154</v>
      </c>
      <c r="H91" s="17"/>
      <c r="I91" s="74" t="s">
        <v>70</v>
      </c>
      <c r="J91" s="13" t="s">
        <v>19</v>
      </c>
      <c r="K91" s="68"/>
      <c r="L91" s="84">
        <v>78.158137390502532</v>
      </c>
      <c r="M91" s="68"/>
      <c r="N91" s="17"/>
      <c r="O91" s="17"/>
      <c r="P91" s="10"/>
    </row>
    <row r="92" spans="1:16" s="7" customFormat="1" ht="18" customHeight="1" x14ac:dyDescent="0.3">
      <c r="A92" s="26">
        <v>2</v>
      </c>
      <c r="B92" s="64" t="s">
        <v>221</v>
      </c>
      <c r="C92" s="65">
        <v>17.7669</v>
      </c>
      <c r="D92" s="83">
        <f t="shared" si="3"/>
        <v>11868</v>
      </c>
      <c r="E92" s="83">
        <v>11601</v>
      </c>
      <c r="F92" s="83">
        <v>267</v>
      </c>
      <c r="G92" s="17" t="s">
        <v>154</v>
      </c>
      <c r="H92" s="17"/>
      <c r="I92" s="74" t="s">
        <v>70</v>
      </c>
      <c r="J92" s="13" t="s">
        <v>18</v>
      </c>
      <c r="K92" s="68"/>
      <c r="L92" s="84">
        <v>82.056892778993429</v>
      </c>
      <c r="M92" s="68"/>
      <c r="N92" s="17"/>
      <c r="O92" s="17"/>
      <c r="P92" s="10"/>
    </row>
    <row r="93" spans="1:16" s="7" customFormat="1" ht="18" customHeight="1" x14ac:dyDescent="0.3">
      <c r="A93" s="26">
        <v>3</v>
      </c>
      <c r="B93" s="64" t="s">
        <v>138</v>
      </c>
      <c r="C93" s="65">
        <v>30.557950000000002</v>
      </c>
      <c r="D93" s="83">
        <f t="shared" si="3"/>
        <v>3867</v>
      </c>
      <c r="E93" s="83">
        <v>3864</v>
      </c>
      <c r="F93" s="85">
        <v>3</v>
      </c>
      <c r="G93" s="17" t="s">
        <v>154</v>
      </c>
      <c r="H93" s="17"/>
      <c r="I93" s="26"/>
      <c r="J93" s="13" t="s">
        <v>19</v>
      </c>
      <c r="K93" s="68"/>
      <c r="L93" s="84">
        <v>98.175381263616558</v>
      </c>
      <c r="M93" s="68"/>
      <c r="N93" s="17"/>
      <c r="O93" s="17"/>
      <c r="P93" s="10"/>
    </row>
    <row r="94" spans="1:16" s="7" customFormat="1" ht="18" customHeight="1" x14ac:dyDescent="0.3">
      <c r="A94" s="26">
        <v>4</v>
      </c>
      <c r="B94" s="64" t="s">
        <v>142</v>
      </c>
      <c r="C94" s="65">
        <v>47.308810000000001</v>
      </c>
      <c r="D94" s="83">
        <f t="shared" si="3"/>
        <v>7322</v>
      </c>
      <c r="E94" s="83">
        <v>7322</v>
      </c>
      <c r="F94" s="85">
        <v>0</v>
      </c>
      <c r="G94" s="17" t="s">
        <v>154</v>
      </c>
      <c r="H94" s="17"/>
      <c r="I94" s="26"/>
      <c r="J94" s="13" t="s">
        <v>18</v>
      </c>
      <c r="K94" s="68"/>
      <c r="L94" s="84">
        <v>99.286775631500745</v>
      </c>
      <c r="M94" s="68"/>
      <c r="N94" s="17"/>
      <c r="O94" s="17"/>
      <c r="P94" s="10"/>
    </row>
    <row r="95" spans="1:16" s="7" customFormat="1" ht="18" customHeight="1" x14ac:dyDescent="0.3">
      <c r="A95" s="26">
        <v>5</v>
      </c>
      <c r="B95" s="64" t="s">
        <v>146</v>
      </c>
      <c r="C95" s="65">
        <v>52.260309999999997</v>
      </c>
      <c r="D95" s="83">
        <f t="shared" si="3"/>
        <v>4045</v>
      </c>
      <c r="E95" s="83">
        <v>4045</v>
      </c>
      <c r="F95" s="85">
        <v>0</v>
      </c>
      <c r="G95" s="17" t="s">
        <v>154</v>
      </c>
      <c r="H95" s="17"/>
      <c r="I95" s="26"/>
      <c r="J95" s="13" t="s">
        <v>19</v>
      </c>
      <c r="K95" s="68"/>
      <c r="L95" s="84">
        <v>99.710906701708282</v>
      </c>
      <c r="M95" s="68"/>
      <c r="N95" s="17"/>
      <c r="O95" s="17"/>
      <c r="P95" s="10"/>
    </row>
    <row r="96" spans="1:16" s="7" customFormat="1" ht="18" customHeight="1" x14ac:dyDescent="0.3">
      <c r="A96" s="26">
        <v>6</v>
      </c>
      <c r="B96" s="64" t="s">
        <v>148</v>
      </c>
      <c r="C96" s="65">
        <v>73.585179999999994</v>
      </c>
      <c r="D96" s="83">
        <f t="shared" si="3"/>
        <v>7356</v>
      </c>
      <c r="E96" s="83">
        <v>7350</v>
      </c>
      <c r="F96" s="85">
        <v>6</v>
      </c>
      <c r="G96" s="17" t="s">
        <v>154</v>
      </c>
      <c r="H96" s="17"/>
      <c r="I96" s="26"/>
      <c r="J96" s="13" t="s">
        <v>18</v>
      </c>
      <c r="K96" s="68"/>
      <c r="L96" s="84">
        <v>98.645533141210365</v>
      </c>
      <c r="M96" s="68"/>
      <c r="N96" s="17"/>
      <c r="O96" s="17"/>
      <c r="P96" s="10"/>
    </row>
    <row r="97" spans="1:16" s="7" customFormat="1" ht="18" customHeight="1" x14ac:dyDescent="0.3">
      <c r="A97" s="26">
        <v>7</v>
      </c>
      <c r="B97" s="64" t="s">
        <v>120</v>
      </c>
      <c r="C97" s="65">
        <v>56.553710000000002</v>
      </c>
      <c r="D97" s="83">
        <f t="shared" si="3"/>
        <v>1385</v>
      </c>
      <c r="E97" s="83">
        <v>1382</v>
      </c>
      <c r="F97" s="85">
        <v>3</v>
      </c>
      <c r="G97" s="17" t="s">
        <v>154</v>
      </c>
      <c r="H97" s="17"/>
      <c r="I97" s="26"/>
      <c r="J97" s="13" t="s">
        <v>18</v>
      </c>
      <c r="K97" s="17" t="s">
        <v>154</v>
      </c>
      <c r="L97" s="84">
        <v>98.430141287284144</v>
      </c>
      <c r="M97" s="68"/>
      <c r="N97" s="17"/>
      <c r="O97" s="17"/>
      <c r="P97" s="10"/>
    </row>
    <row r="98" spans="1:16" s="7" customFormat="1" ht="18" customHeight="1" x14ac:dyDescent="0.3">
      <c r="A98" s="26">
        <v>8</v>
      </c>
      <c r="B98" s="64" t="s">
        <v>139</v>
      </c>
      <c r="C98" s="65">
        <v>26.26435</v>
      </c>
      <c r="D98" s="83">
        <f t="shared" si="3"/>
        <v>3996</v>
      </c>
      <c r="E98" s="83">
        <v>3988</v>
      </c>
      <c r="F98" s="85">
        <v>8</v>
      </c>
      <c r="G98" s="17" t="s">
        <v>154</v>
      </c>
      <c r="H98" s="17"/>
      <c r="I98" s="26"/>
      <c r="J98" s="13" t="s">
        <v>18</v>
      </c>
      <c r="K98" s="17" t="s">
        <v>154</v>
      </c>
      <c r="L98" s="84">
        <v>93.506849315068493</v>
      </c>
      <c r="M98" s="68"/>
      <c r="N98" s="17"/>
      <c r="O98" s="17"/>
      <c r="P98" s="10"/>
    </row>
    <row r="99" spans="1:16" s="7" customFormat="1" ht="18" customHeight="1" x14ac:dyDescent="0.3">
      <c r="A99" s="26">
        <v>9</v>
      </c>
      <c r="B99" s="64" t="s">
        <v>140</v>
      </c>
      <c r="C99" s="65">
        <v>53.230020000000003</v>
      </c>
      <c r="D99" s="83">
        <f t="shared" si="3"/>
        <v>4139</v>
      </c>
      <c r="E99" s="83">
        <v>4134</v>
      </c>
      <c r="F99" s="85">
        <v>5</v>
      </c>
      <c r="G99" s="17" t="s">
        <v>154</v>
      </c>
      <c r="H99" s="17"/>
      <c r="I99" s="26"/>
      <c r="J99" s="13" t="s">
        <v>18</v>
      </c>
      <c r="K99" s="17" t="s">
        <v>154</v>
      </c>
      <c r="L99" s="84">
        <v>99.430641821946168</v>
      </c>
      <c r="M99" s="68"/>
      <c r="N99" s="17"/>
      <c r="O99" s="17"/>
      <c r="P99" s="10"/>
    </row>
    <row r="100" spans="1:16" s="7" customFormat="1" ht="18" customHeight="1" x14ac:dyDescent="0.3">
      <c r="A100" s="26">
        <v>10</v>
      </c>
      <c r="B100" s="64" t="s">
        <v>222</v>
      </c>
      <c r="C100" s="65">
        <v>21.098990000000001</v>
      </c>
      <c r="D100" s="83">
        <f t="shared" si="3"/>
        <v>3201</v>
      </c>
      <c r="E100" s="83">
        <v>3194</v>
      </c>
      <c r="F100" s="85">
        <v>7</v>
      </c>
      <c r="G100" s="17" t="s">
        <v>154</v>
      </c>
      <c r="H100" s="17"/>
      <c r="I100" s="26"/>
      <c r="J100" s="13" t="s">
        <v>20</v>
      </c>
      <c r="K100" s="68"/>
      <c r="L100" s="84">
        <v>97.983310152990256</v>
      </c>
      <c r="M100" s="68"/>
      <c r="N100" s="17"/>
      <c r="O100" s="17"/>
      <c r="P100" s="10"/>
    </row>
    <row r="101" spans="1:16" s="7" customFormat="1" ht="18" customHeight="1" x14ac:dyDescent="0.3">
      <c r="A101" s="26">
        <v>11</v>
      </c>
      <c r="B101" s="32" t="s">
        <v>141</v>
      </c>
      <c r="C101" s="65">
        <v>9.7221700000000002</v>
      </c>
      <c r="D101" s="83">
        <f t="shared" si="3"/>
        <v>4016</v>
      </c>
      <c r="E101" s="83">
        <v>3971</v>
      </c>
      <c r="F101" s="85">
        <v>45</v>
      </c>
      <c r="G101" s="17" t="s">
        <v>154</v>
      </c>
      <c r="H101" s="17"/>
      <c r="I101" s="26"/>
      <c r="J101" s="13" t="s">
        <v>20</v>
      </c>
      <c r="K101" s="68"/>
      <c r="L101" s="84">
        <v>97.147385103011089</v>
      </c>
      <c r="M101" s="68"/>
      <c r="N101" s="17"/>
      <c r="O101" s="17"/>
      <c r="P101" s="10"/>
    </row>
    <row r="102" spans="1:16" s="7" customFormat="1" ht="18" customHeight="1" x14ac:dyDescent="0.3">
      <c r="A102" s="26">
        <v>12</v>
      </c>
      <c r="B102" s="64" t="s">
        <v>143</v>
      </c>
      <c r="C102" s="65">
        <v>48.770820000000001</v>
      </c>
      <c r="D102" s="83">
        <f t="shared" si="3"/>
        <v>2079</v>
      </c>
      <c r="E102" s="83">
        <v>2079</v>
      </c>
      <c r="F102" s="85">
        <v>0</v>
      </c>
      <c r="G102" s="17" t="s">
        <v>154</v>
      </c>
      <c r="H102" s="17"/>
      <c r="I102" s="26"/>
      <c r="J102" s="13" t="s">
        <v>18</v>
      </c>
      <c r="K102" s="17" t="s">
        <v>154</v>
      </c>
      <c r="L102" s="84">
        <v>99.22103213242454</v>
      </c>
      <c r="M102" s="68"/>
      <c r="N102" s="17"/>
      <c r="O102" s="17"/>
      <c r="P102" s="10"/>
    </row>
    <row r="103" spans="1:16" s="7" customFormat="1" ht="18" customHeight="1" x14ac:dyDescent="0.3">
      <c r="A103" s="26">
        <v>13</v>
      </c>
      <c r="B103" s="64" t="s">
        <v>223</v>
      </c>
      <c r="C103" s="65">
        <v>24.858139999999999</v>
      </c>
      <c r="D103" s="83">
        <f t="shared" si="3"/>
        <v>7156</v>
      </c>
      <c r="E103" s="83">
        <v>7138</v>
      </c>
      <c r="F103" s="85">
        <v>18</v>
      </c>
      <c r="G103" s="17" t="s">
        <v>154</v>
      </c>
      <c r="H103" s="17"/>
      <c r="I103" s="26"/>
      <c r="J103" s="13" t="s">
        <v>19</v>
      </c>
      <c r="K103" s="68"/>
      <c r="L103" s="84">
        <v>98.317757009345797</v>
      </c>
      <c r="M103" s="68"/>
      <c r="N103" s="17"/>
      <c r="O103" s="17"/>
      <c r="P103" s="10"/>
    </row>
    <row r="104" spans="1:16" s="7" customFormat="1" ht="18" customHeight="1" x14ac:dyDescent="0.3">
      <c r="A104" s="26">
        <v>14</v>
      </c>
      <c r="B104" s="64" t="s">
        <v>144</v>
      </c>
      <c r="C104" s="65">
        <v>27.348699999999997</v>
      </c>
      <c r="D104" s="83">
        <f t="shared" si="3"/>
        <v>5560</v>
      </c>
      <c r="E104" s="83">
        <v>5547</v>
      </c>
      <c r="F104" s="85">
        <v>13</v>
      </c>
      <c r="G104" s="17" t="s">
        <v>154</v>
      </c>
      <c r="H104" s="17"/>
      <c r="I104" s="26"/>
      <c r="J104" s="13" t="s">
        <v>19</v>
      </c>
      <c r="K104" s="68"/>
      <c r="L104" s="84">
        <v>94.64118418587222</v>
      </c>
      <c r="M104" s="68"/>
      <c r="N104" s="17"/>
      <c r="O104" s="17"/>
      <c r="P104" s="10"/>
    </row>
    <row r="105" spans="1:16" s="7" customFormat="1" ht="18" customHeight="1" x14ac:dyDescent="0.3">
      <c r="A105" s="26">
        <v>15</v>
      </c>
      <c r="B105" s="64" t="s">
        <v>145</v>
      </c>
      <c r="C105" s="65">
        <v>48.791059999999995</v>
      </c>
      <c r="D105" s="83">
        <f t="shared" si="3"/>
        <v>1752</v>
      </c>
      <c r="E105" s="83">
        <v>1749</v>
      </c>
      <c r="F105" s="85">
        <v>3</v>
      </c>
      <c r="G105" s="17" t="s">
        <v>154</v>
      </c>
      <c r="H105" s="17"/>
      <c r="I105" s="26"/>
      <c r="J105" s="13" t="s">
        <v>19</v>
      </c>
      <c r="K105" s="68"/>
      <c r="L105" s="84">
        <v>99.523485364193334</v>
      </c>
      <c r="M105" s="68"/>
      <c r="N105" s="17"/>
      <c r="O105" s="17"/>
      <c r="P105" s="10"/>
    </row>
    <row r="106" spans="1:16" s="7" customFormat="1" ht="18" customHeight="1" x14ac:dyDescent="0.3">
      <c r="A106" s="26">
        <v>16</v>
      </c>
      <c r="B106" s="64" t="s">
        <v>147</v>
      </c>
      <c r="C106" s="65">
        <v>64.657160000000005</v>
      </c>
      <c r="D106" s="83">
        <f t="shared" si="3"/>
        <v>3844</v>
      </c>
      <c r="E106" s="83">
        <v>3842</v>
      </c>
      <c r="F106" s="85">
        <v>2</v>
      </c>
      <c r="G106" s="17" t="s">
        <v>154</v>
      </c>
      <c r="H106" s="17"/>
      <c r="I106" s="26"/>
      <c r="J106" s="13" t="s">
        <v>19</v>
      </c>
      <c r="K106" s="68"/>
      <c r="L106" s="84">
        <v>99.461641991924637</v>
      </c>
      <c r="M106" s="68"/>
      <c r="N106" s="17"/>
      <c r="O106" s="17"/>
      <c r="P106" s="10"/>
    </row>
    <row r="107" spans="1:16" s="7" customFormat="1" ht="18" customHeight="1" x14ac:dyDescent="0.3">
      <c r="A107" s="26">
        <v>17</v>
      </c>
      <c r="B107" s="64" t="s">
        <v>149</v>
      </c>
      <c r="C107" s="65">
        <v>91.039779999999993</v>
      </c>
      <c r="D107" s="83">
        <f t="shared" si="3"/>
        <v>2792</v>
      </c>
      <c r="E107" s="83">
        <v>2777</v>
      </c>
      <c r="F107" s="85">
        <v>15</v>
      </c>
      <c r="G107" s="17" t="s">
        <v>154</v>
      </c>
      <c r="H107" s="17"/>
      <c r="I107" s="26"/>
      <c r="J107" s="13" t="s">
        <v>19</v>
      </c>
      <c r="K107" s="68"/>
      <c r="L107" s="84">
        <v>99.809378574151737</v>
      </c>
      <c r="M107" s="68"/>
      <c r="N107" s="17"/>
      <c r="O107" s="17"/>
      <c r="P107" s="10"/>
    </row>
    <row r="108" spans="1:16" s="7" customFormat="1" ht="18" customHeight="1" x14ac:dyDescent="0.3">
      <c r="A108" s="26">
        <v>18</v>
      </c>
      <c r="B108" s="64" t="s">
        <v>150</v>
      </c>
      <c r="C108" s="65">
        <v>74.453890000000001</v>
      </c>
      <c r="D108" s="83">
        <f t="shared" si="3"/>
        <v>3314</v>
      </c>
      <c r="E108" s="83">
        <v>3304</v>
      </c>
      <c r="F108" s="85">
        <v>10</v>
      </c>
      <c r="G108" s="17" t="s">
        <v>154</v>
      </c>
      <c r="H108" s="17"/>
      <c r="I108" s="26"/>
      <c r="J108" s="13" t="s">
        <v>19</v>
      </c>
      <c r="K108" s="68"/>
      <c r="L108" s="84">
        <v>99.220963172804545</v>
      </c>
      <c r="M108" s="68"/>
      <c r="N108" s="17"/>
      <c r="O108" s="17"/>
      <c r="P108" s="10"/>
    </row>
    <row r="109" spans="1:16" s="7" customFormat="1" ht="18" customHeight="1" x14ac:dyDescent="0.3">
      <c r="A109" s="26">
        <v>19</v>
      </c>
      <c r="B109" s="64" t="s">
        <v>151</v>
      </c>
      <c r="C109" s="65">
        <v>61.816110000000002</v>
      </c>
      <c r="D109" s="83">
        <f t="shared" si="3"/>
        <v>2568</v>
      </c>
      <c r="E109" s="83">
        <v>2564</v>
      </c>
      <c r="F109" s="85">
        <v>4</v>
      </c>
      <c r="G109" s="17" t="s">
        <v>154</v>
      </c>
      <c r="H109" s="17"/>
      <c r="I109" s="26"/>
      <c r="J109" s="13" t="s">
        <v>19</v>
      </c>
      <c r="K109" s="68"/>
      <c r="L109" s="84">
        <v>98.659626320064987</v>
      </c>
      <c r="M109" s="68"/>
      <c r="N109" s="17"/>
      <c r="O109" s="17"/>
      <c r="P109" s="10"/>
    </row>
    <row r="110" spans="1:16" s="7" customFormat="1" ht="18" customHeight="1" x14ac:dyDescent="0.3">
      <c r="A110" s="26">
        <v>20</v>
      </c>
      <c r="B110" s="64" t="s">
        <v>152</v>
      </c>
      <c r="C110" s="65">
        <v>46.193199999999997</v>
      </c>
      <c r="D110" s="83">
        <f t="shared" si="3"/>
        <v>1737</v>
      </c>
      <c r="E110" s="83">
        <v>1733</v>
      </c>
      <c r="F110" s="85">
        <v>4</v>
      </c>
      <c r="G110" s="17" t="s">
        <v>154</v>
      </c>
      <c r="H110" s="17"/>
      <c r="I110" s="26"/>
      <c r="J110" s="13" t="s">
        <v>19</v>
      </c>
      <c r="K110" s="68"/>
      <c r="L110" s="84">
        <v>99.50248756218906</v>
      </c>
      <c r="M110" s="68"/>
      <c r="N110" s="17"/>
      <c r="O110" s="17"/>
      <c r="P110" s="10"/>
    </row>
    <row r="111" spans="1:16" s="7" customFormat="1" ht="18" customHeight="1" x14ac:dyDescent="0.3">
      <c r="A111" s="26">
        <v>21</v>
      </c>
      <c r="B111" s="64" t="s">
        <v>153</v>
      </c>
      <c r="C111" s="65">
        <v>98.691079999999999</v>
      </c>
      <c r="D111" s="83">
        <f t="shared" si="3"/>
        <v>2229</v>
      </c>
      <c r="E111" s="83">
        <v>2213</v>
      </c>
      <c r="F111" s="85">
        <v>16</v>
      </c>
      <c r="G111" s="17" t="s">
        <v>154</v>
      </c>
      <c r="H111" s="17"/>
      <c r="I111" s="26"/>
      <c r="J111" s="13" t="s">
        <v>19</v>
      </c>
      <c r="K111" s="68"/>
      <c r="L111" s="84">
        <v>99.659035557720401</v>
      </c>
      <c r="M111" s="68"/>
      <c r="N111" s="17"/>
      <c r="O111" s="17"/>
      <c r="P111" s="10"/>
    </row>
    <row r="112" spans="1:16" s="7" customFormat="1" ht="31.2" x14ac:dyDescent="0.3">
      <c r="A112" s="69" t="s">
        <v>90</v>
      </c>
      <c r="B112" s="70" t="s">
        <v>224</v>
      </c>
      <c r="C112" s="71">
        <f>SUM(C113:C124)</f>
        <v>1189.5487000000001</v>
      </c>
      <c r="D112" s="99">
        <f t="shared" si="3"/>
        <v>31658</v>
      </c>
      <c r="E112" s="99">
        <f t="shared" ref="E112:F112" si="5">SUM(E113:E124)</f>
        <v>31544</v>
      </c>
      <c r="F112" s="99">
        <f t="shared" si="5"/>
        <v>114</v>
      </c>
      <c r="G112" s="101"/>
      <c r="H112" s="101"/>
      <c r="I112" s="69"/>
      <c r="J112" s="72" t="s">
        <v>19</v>
      </c>
      <c r="K112" s="101" t="s">
        <v>154</v>
      </c>
      <c r="L112" s="102">
        <v>88.886989813358852</v>
      </c>
      <c r="M112" s="73"/>
      <c r="N112" s="101"/>
      <c r="O112" s="101"/>
      <c r="P112" s="10"/>
    </row>
    <row r="113" spans="1:16" s="7" customFormat="1" ht="18" customHeight="1" x14ac:dyDescent="0.3">
      <c r="A113" s="26">
        <v>1</v>
      </c>
      <c r="B113" s="64" t="s">
        <v>125</v>
      </c>
      <c r="C113" s="13">
        <v>6.3378999999999994</v>
      </c>
      <c r="D113" s="83">
        <f t="shared" si="3"/>
        <v>4774</v>
      </c>
      <c r="E113" s="83">
        <v>4733</v>
      </c>
      <c r="F113" s="83">
        <v>41</v>
      </c>
      <c r="G113" s="17" t="s">
        <v>154</v>
      </c>
      <c r="H113" s="17"/>
      <c r="I113" s="74" t="s">
        <v>70</v>
      </c>
      <c r="J113" s="13" t="s">
        <v>20</v>
      </c>
      <c r="K113" s="75"/>
      <c r="L113" s="84">
        <v>77.452850180122908</v>
      </c>
      <c r="M113" s="68"/>
      <c r="N113" s="17"/>
      <c r="O113" s="17"/>
      <c r="P113" s="10"/>
    </row>
    <row r="114" spans="1:16" s="7" customFormat="1" ht="18" customHeight="1" x14ac:dyDescent="0.3">
      <c r="A114" s="26">
        <v>2</v>
      </c>
      <c r="B114" s="76" t="s">
        <v>126</v>
      </c>
      <c r="C114" s="13">
        <v>11.603340000000001</v>
      </c>
      <c r="D114" s="83">
        <f t="shared" si="3"/>
        <v>1793</v>
      </c>
      <c r="E114" s="83">
        <v>1784</v>
      </c>
      <c r="F114" s="83">
        <v>9</v>
      </c>
      <c r="G114" s="17" t="s">
        <v>154</v>
      </c>
      <c r="H114" s="17"/>
      <c r="I114" s="74" t="s">
        <v>70</v>
      </c>
      <c r="J114" s="13" t="s">
        <v>20</v>
      </c>
      <c r="K114" s="75"/>
      <c r="L114" s="84">
        <v>46.715328467153292</v>
      </c>
      <c r="M114" s="68"/>
      <c r="N114" s="17"/>
      <c r="O114" s="17"/>
      <c r="P114" s="10"/>
    </row>
    <row r="115" spans="1:16" s="7" customFormat="1" ht="18" customHeight="1" x14ac:dyDescent="0.3">
      <c r="A115" s="26">
        <v>3</v>
      </c>
      <c r="B115" s="64" t="s">
        <v>130</v>
      </c>
      <c r="C115" s="13">
        <v>132.08566000000002</v>
      </c>
      <c r="D115" s="83">
        <f t="shared" si="3"/>
        <v>4503</v>
      </c>
      <c r="E115" s="83">
        <v>4493</v>
      </c>
      <c r="F115" s="85">
        <v>10</v>
      </c>
      <c r="G115" s="17" t="s">
        <v>154</v>
      </c>
      <c r="H115" s="17"/>
      <c r="I115" s="26"/>
      <c r="J115" s="13" t="s">
        <v>19</v>
      </c>
      <c r="K115" s="68"/>
      <c r="L115" s="84">
        <v>95.328282828282823</v>
      </c>
      <c r="M115" s="68"/>
      <c r="N115" s="17"/>
      <c r="O115" s="17"/>
      <c r="P115" s="10"/>
    </row>
    <row r="116" spans="1:16" s="7" customFormat="1" ht="18" customHeight="1" x14ac:dyDescent="0.3">
      <c r="A116" s="26">
        <v>4</v>
      </c>
      <c r="B116" s="64" t="s">
        <v>131</v>
      </c>
      <c r="C116" s="13">
        <v>155.02256</v>
      </c>
      <c r="D116" s="83">
        <f t="shared" si="3"/>
        <v>2419</v>
      </c>
      <c r="E116" s="83">
        <v>2415</v>
      </c>
      <c r="F116" s="85">
        <v>4</v>
      </c>
      <c r="G116" s="17" t="s">
        <v>154</v>
      </c>
      <c r="H116" s="17"/>
      <c r="I116" s="26"/>
      <c r="J116" s="13" t="s">
        <v>19</v>
      </c>
      <c r="K116" s="68"/>
      <c r="L116" s="84">
        <v>94.214876033057848</v>
      </c>
      <c r="M116" s="68"/>
      <c r="N116" s="17"/>
      <c r="O116" s="17"/>
      <c r="P116" s="10"/>
    </row>
    <row r="117" spans="1:16" s="7" customFormat="1" ht="18" customHeight="1" x14ac:dyDescent="0.3">
      <c r="A117" s="26">
        <v>5</v>
      </c>
      <c r="B117" s="64" t="s">
        <v>127</v>
      </c>
      <c r="C117" s="13">
        <v>156.42453</v>
      </c>
      <c r="D117" s="83">
        <f t="shared" si="3"/>
        <v>1629</v>
      </c>
      <c r="E117" s="83">
        <v>1629</v>
      </c>
      <c r="F117" s="85">
        <v>0</v>
      </c>
      <c r="G117" s="17" t="s">
        <v>154</v>
      </c>
      <c r="H117" s="17"/>
      <c r="I117" s="26"/>
      <c r="J117" s="13" t="s">
        <v>18</v>
      </c>
      <c r="K117" s="17" t="s">
        <v>154</v>
      </c>
      <c r="L117" s="84">
        <v>99.324780553679943</v>
      </c>
      <c r="M117" s="68"/>
      <c r="N117" s="17"/>
      <c r="O117" s="17"/>
      <c r="P117" s="10"/>
    </row>
    <row r="118" spans="1:16" s="7" customFormat="1" ht="18" customHeight="1" x14ac:dyDescent="0.3">
      <c r="A118" s="26">
        <v>6</v>
      </c>
      <c r="B118" s="64" t="s">
        <v>128</v>
      </c>
      <c r="C118" s="13">
        <v>143.88819000000001</v>
      </c>
      <c r="D118" s="83">
        <f t="shared" si="3"/>
        <v>4028</v>
      </c>
      <c r="E118" s="83">
        <v>4012</v>
      </c>
      <c r="F118" s="85">
        <v>16</v>
      </c>
      <c r="G118" s="17" t="s">
        <v>154</v>
      </c>
      <c r="H118" s="17"/>
      <c r="I118" s="26"/>
      <c r="J118" s="13" t="s">
        <v>18</v>
      </c>
      <c r="K118" s="17" t="s">
        <v>154</v>
      </c>
      <c r="L118" s="84">
        <v>98.131101813110178</v>
      </c>
      <c r="M118" s="68"/>
      <c r="N118" s="17"/>
      <c r="O118" s="17"/>
      <c r="P118" s="10"/>
    </row>
    <row r="119" spans="1:16" s="7" customFormat="1" ht="18" customHeight="1" x14ac:dyDescent="0.3">
      <c r="A119" s="26">
        <v>7</v>
      </c>
      <c r="B119" s="64" t="s">
        <v>129</v>
      </c>
      <c r="C119" s="13">
        <v>157.77395000000001</v>
      </c>
      <c r="D119" s="83">
        <f t="shared" si="3"/>
        <v>2915</v>
      </c>
      <c r="E119" s="83">
        <v>2912</v>
      </c>
      <c r="F119" s="85">
        <v>3</v>
      </c>
      <c r="G119" s="17" t="s">
        <v>154</v>
      </c>
      <c r="H119" s="17"/>
      <c r="I119" s="26"/>
      <c r="J119" s="13" t="s">
        <v>19</v>
      </c>
      <c r="K119" s="68"/>
      <c r="L119" s="84">
        <v>99.587860621955784</v>
      </c>
      <c r="M119" s="68"/>
      <c r="N119" s="17"/>
      <c r="O119" s="17"/>
      <c r="P119" s="10"/>
    </row>
    <row r="120" spans="1:16" s="7" customFormat="1" ht="18" customHeight="1" x14ac:dyDescent="0.3">
      <c r="A120" s="26">
        <v>8</v>
      </c>
      <c r="B120" s="64" t="s">
        <v>132</v>
      </c>
      <c r="C120" s="13">
        <v>78.537710000000004</v>
      </c>
      <c r="D120" s="83">
        <f t="shared" si="3"/>
        <v>1612</v>
      </c>
      <c r="E120" s="83">
        <v>1607</v>
      </c>
      <c r="F120" s="85">
        <v>5</v>
      </c>
      <c r="G120" s="17" t="s">
        <v>154</v>
      </c>
      <c r="H120" s="17"/>
      <c r="I120" s="26"/>
      <c r="J120" s="13" t="s">
        <v>19</v>
      </c>
      <c r="K120" s="68"/>
      <c r="L120" s="84">
        <v>96.153846153846146</v>
      </c>
      <c r="M120" s="68"/>
      <c r="N120" s="17"/>
      <c r="O120" s="17"/>
      <c r="P120" s="10"/>
    </row>
    <row r="121" spans="1:16" s="7" customFormat="1" ht="18" customHeight="1" x14ac:dyDescent="0.3">
      <c r="A121" s="26">
        <v>9</v>
      </c>
      <c r="B121" s="64" t="s">
        <v>133</v>
      </c>
      <c r="C121" s="13">
        <v>96.62106</v>
      </c>
      <c r="D121" s="83">
        <f t="shared" si="3"/>
        <v>1817</v>
      </c>
      <c r="E121" s="83">
        <v>1815</v>
      </c>
      <c r="F121" s="85">
        <v>2</v>
      </c>
      <c r="G121" s="17" t="s">
        <v>154</v>
      </c>
      <c r="H121" s="17"/>
      <c r="I121" s="26"/>
      <c r="J121" s="13" t="s">
        <v>19</v>
      </c>
      <c r="K121" s="68"/>
      <c r="L121" s="84">
        <v>98.300970873786412</v>
      </c>
      <c r="M121" s="68"/>
      <c r="N121" s="17"/>
      <c r="O121" s="17"/>
      <c r="P121" s="10"/>
    </row>
    <row r="122" spans="1:16" s="7" customFormat="1" ht="18" customHeight="1" x14ac:dyDescent="0.3">
      <c r="A122" s="26">
        <v>10</v>
      </c>
      <c r="B122" s="64" t="s">
        <v>134</v>
      </c>
      <c r="C122" s="13">
        <v>139.17455000000001</v>
      </c>
      <c r="D122" s="83">
        <f t="shared" si="3"/>
        <v>3915</v>
      </c>
      <c r="E122" s="83">
        <v>3915</v>
      </c>
      <c r="F122" s="85">
        <v>0</v>
      </c>
      <c r="G122" s="17" t="s">
        <v>154</v>
      </c>
      <c r="H122" s="17"/>
      <c r="I122" s="26"/>
      <c r="J122" s="13" t="s">
        <v>19</v>
      </c>
      <c r="K122" s="68"/>
      <c r="L122" s="84">
        <v>81.061007957559681</v>
      </c>
      <c r="M122" s="68"/>
      <c r="N122" s="17"/>
      <c r="O122" s="17"/>
      <c r="P122" s="10"/>
    </row>
    <row r="123" spans="1:16" s="7" customFormat="1" ht="18" customHeight="1" x14ac:dyDescent="0.3">
      <c r="A123" s="26">
        <v>11</v>
      </c>
      <c r="B123" s="64" t="s">
        <v>135</v>
      </c>
      <c r="C123" s="13">
        <v>53.880800000000001</v>
      </c>
      <c r="D123" s="83">
        <f t="shared" si="3"/>
        <v>527</v>
      </c>
      <c r="E123" s="83">
        <v>526</v>
      </c>
      <c r="F123" s="85">
        <v>1</v>
      </c>
      <c r="G123" s="17" t="s">
        <v>154</v>
      </c>
      <c r="H123" s="17"/>
      <c r="I123" s="26"/>
      <c r="J123" s="13" t="s">
        <v>19</v>
      </c>
      <c r="K123" s="68"/>
      <c r="L123" s="84">
        <v>98.155737704918039</v>
      </c>
      <c r="M123" s="68"/>
      <c r="N123" s="17"/>
      <c r="O123" s="17"/>
      <c r="P123" s="10"/>
    </row>
    <row r="124" spans="1:16" s="7" customFormat="1" ht="18" customHeight="1" x14ac:dyDescent="0.3">
      <c r="A124" s="26">
        <v>12</v>
      </c>
      <c r="B124" s="64" t="s">
        <v>136</v>
      </c>
      <c r="C124" s="13">
        <v>58.198450000000001</v>
      </c>
      <c r="D124" s="83">
        <f t="shared" si="3"/>
        <v>1726</v>
      </c>
      <c r="E124" s="83">
        <v>1703</v>
      </c>
      <c r="F124" s="85">
        <v>23</v>
      </c>
      <c r="G124" s="17" t="s">
        <v>154</v>
      </c>
      <c r="H124" s="17"/>
      <c r="I124" s="26"/>
      <c r="J124" s="13" t="s">
        <v>19</v>
      </c>
      <c r="K124" s="68"/>
      <c r="L124" s="84">
        <v>97.864077669902912</v>
      </c>
      <c r="M124" s="68"/>
      <c r="N124" s="17"/>
      <c r="O124" s="17"/>
      <c r="P124" s="10"/>
    </row>
    <row r="125" spans="1:16" s="7" customFormat="1" ht="31.2" x14ac:dyDescent="0.3">
      <c r="A125" s="69" t="s">
        <v>107</v>
      </c>
      <c r="B125" s="70" t="s">
        <v>225</v>
      </c>
      <c r="C125" s="71">
        <f>SUM(C126:C142)</f>
        <v>547.56867</v>
      </c>
      <c r="D125" s="72">
        <f t="shared" ref="D125:F125" si="6">SUM(D126:D142)</f>
        <v>61486</v>
      </c>
      <c r="E125" s="72">
        <f t="shared" si="6"/>
        <v>61433</v>
      </c>
      <c r="F125" s="72">
        <f t="shared" si="6"/>
        <v>53</v>
      </c>
      <c r="G125" s="101"/>
      <c r="H125" s="101"/>
      <c r="I125" s="69"/>
      <c r="J125" s="72" t="s">
        <v>19</v>
      </c>
      <c r="K125" s="73"/>
      <c r="L125" s="102">
        <v>98.085932737690939</v>
      </c>
      <c r="M125" s="73"/>
      <c r="N125" s="101"/>
      <c r="O125" s="101"/>
      <c r="P125" s="10"/>
    </row>
    <row r="126" spans="1:16" s="7" customFormat="1" ht="18" customHeight="1" x14ac:dyDescent="0.3">
      <c r="A126" s="26">
        <v>1</v>
      </c>
      <c r="B126" s="64" t="s">
        <v>226</v>
      </c>
      <c r="C126" s="13">
        <v>16.84008</v>
      </c>
      <c r="D126" s="83">
        <f t="shared" si="3"/>
        <v>5566</v>
      </c>
      <c r="E126" s="83">
        <v>5540</v>
      </c>
      <c r="F126" s="83">
        <v>26</v>
      </c>
      <c r="G126" s="17" t="s">
        <v>154</v>
      </c>
      <c r="H126" s="17"/>
      <c r="I126" s="74" t="s">
        <v>70</v>
      </c>
      <c r="J126" s="13" t="s">
        <v>19</v>
      </c>
      <c r="K126" s="68"/>
      <c r="L126" s="84">
        <v>92.61382246970193</v>
      </c>
      <c r="M126" s="68"/>
      <c r="N126" s="17"/>
      <c r="O126" s="17"/>
      <c r="P126" s="10"/>
    </row>
    <row r="127" spans="1:16" s="7" customFormat="1" ht="18" customHeight="1" x14ac:dyDescent="0.3">
      <c r="A127" s="26">
        <v>2</v>
      </c>
      <c r="B127" s="64" t="s">
        <v>96</v>
      </c>
      <c r="C127" s="13">
        <v>33.276589999999999</v>
      </c>
      <c r="D127" s="83">
        <f t="shared" si="3"/>
        <v>5287</v>
      </c>
      <c r="E127" s="83">
        <v>5283</v>
      </c>
      <c r="F127" s="85">
        <v>4</v>
      </c>
      <c r="G127" s="17" t="s">
        <v>154</v>
      </c>
      <c r="H127" s="17"/>
      <c r="I127" s="26"/>
      <c r="J127" s="13" t="s">
        <v>19</v>
      </c>
      <c r="K127" s="68"/>
      <c r="L127" s="84">
        <v>97.403619197482286</v>
      </c>
      <c r="M127" s="68"/>
      <c r="N127" s="17"/>
      <c r="O127" s="17"/>
      <c r="P127" s="10"/>
    </row>
    <row r="128" spans="1:16" s="7" customFormat="1" ht="18" customHeight="1" x14ac:dyDescent="0.3">
      <c r="A128" s="26">
        <v>3</v>
      </c>
      <c r="B128" s="64" t="s">
        <v>97</v>
      </c>
      <c r="C128" s="13">
        <v>53.060980000000001</v>
      </c>
      <c r="D128" s="83">
        <f t="shared" si="3"/>
        <v>6860</v>
      </c>
      <c r="E128" s="83">
        <v>6860</v>
      </c>
      <c r="F128" s="85">
        <v>0</v>
      </c>
      <c r="G128" s="17" t="s">
        <v>154</v>
      </c>
      <c r="H128" s="17"/>
      <c r="I128" s="26"/>
      <c r="J128" s="13" t="s">
        <v>18</v>
      </c>
      <c r="K128" s="68"/>
      <c r="L128" s="84">
        <v>99.285946121389159</v>
      </c>
      <c r="M128" s="68"/>
      <c r="N128" s="17"/>
      <c r="O128" s="17"/>
      <c r="P128" s="10"/>
    </row>
    <row r="129" spans="1:16" s="7" customFormat="1" ht="18" customHeight="1" x14ac:dyDescent="0.3">
      <c r="A129" s="26">
        <v>4</v>
      </c>
      <c r="B129" s="64" t="s">
        <v>100</v>
      </c>
      <c r="C129" s="13">
        <v>36.718690000000002</v>
      </c>
      <c r="D129" s="83">
        <f t="shared" si="3"/>
        <v>3566</v>
      </c>
      <c r="E129" s="83">
        <v>3565</v>
      </c>
      <c r="F129" s="85">
        <v>1</v>
      </c>
      <c r="G129" s="17" t="s">
        <v>154</v>
      </c>
      <c r="H129" s="17"/>
      <c r="I129" s="26"/>
      <c r="J129" s="13" t="s">
        <v>19</v>
      </c>
      <c r="K129" s="68"/>
      <c r="L129" s="84">
        <v>99.210206561360863</v>
      </c>
      <c r="M129" s="68"/>
      <c r="N129" s="17"/>
      <c r="O129" s="17"/>
      <c r="P129" s="10"/>
    </row>
    <row r="130" spans="1:16" s="7" customFormat="1" ht="18" customHeight="1" x14ac:dyDescent="0.3">
      <c r="A130" s="26">
        <v>5</v>
      </c>
      <c r="B130" s="64" t="s">
        <v>93</v>
      </c>
      <c r="C130" s="13">
        <v>37.241439999999997</v>
      </c>
      <c r="D130" s="83">
        <f t="shared" si="3"/>
        <v>4370</v>
      </c>
      <c r="E130" s="83">
        <v>4370</v>
      </c>
      <c r="F130" s="85">
        <v>0</v>
      </c>
      <c r="G130" s="17" t="s">
        <v>154</v>
      </c>
      <c r="H130" s="17"/>
      <c r="I130" s="26"/>
      <c r="J130" s="13" t="s">
        <v>19</v>
      </c>
      <c r="K130" s="68"/>
      <c r="L130" s="84">
        <v>99.369005552751148</v>
      </c>
      <c r="M130" s="68"/>
      <c r="N130" s="17"/>
      <c r="O130" s="17"/>
      <c r="P130" s="10"/>
    </row>
    <row r="131" spans="1:16" s="7" customFormat="1" ht="18" customHeight="1" x14ac:dyDescent="0.3">
      <c r="A131" s="26">
        <v>6</v>
      </c>
      <c r="B131" s="64" t="s">
        <v>101</v>
      </c>
      <c r="C131" s="13">
        <v>33.122240000000005</v>
      </c>
      <c r="D131" s="83">
        <f t="shared" si="3"/>
        <v>2551</v>
      </c>
      <c r="E131" s="83">
        <v>2548</v>
      </c>
      <c r="F131" s="85">
        <v>3</v>
      </c>
      <c r="G131" s="17" t="s">
        <v>154</v>
      </c>
      <c r="H131" s="17"/>
      <c r="I131" s="26"/>
      <c r="J131" s="13" t="s">
        <v>19</v>
      </c>
      <c r="K131" s="68"/>
      <c r="L131" s="84">
        <v>99.841834717279554</v>
      </c>
      <c r="M131" s="68"/>
      <c r="N131" s="17"/>
      <c r="O131" s="17"/>
      <c r="P131" s="10"/>
    </row>
    <row r="132" spans="1:16" s="7" customFormat="1" ht="18" customHeight="1" x14ac:dyDescent="0.3">
      <c r="A132" s="26">
        <v>7</v>
      </c>
      <c r="B132" s="64" t="s">
        <v>84</v>
      </c>
      <c r="C132" s="13">
        <v>22.81438</v>
      </c>
      <c r="D132" s="83">
        <f t="shared" si="3"/>
        <v>1330</v>
      </c>
      <c r="E132" s="83">
        <v>1327</v>
      </c>
      <c r="F132" s="85">
        <v>3</v>
      </c>
      <c r="G132" s="17" t="s">
        <v>154</v>
      </c>
      <c r="H132" s="17"/>
      <c r="I132" s="26"/>
      <c r="J132" s="13" t="s">
        <v>20</v>
      </c>
      <c r="K132" s="68"/>
      <c r="L132" s="84">
        <v>99.516129032258064</v>
      </c>
      <c r="M132" s="68"/>
      <c r="N132" s="17"/>
      <c r="O132" s="17"/>
      <c r="P132" s="10"/>
    </row>
    <row r="133" spans="1:16" ht="18" customHeight="1" x14ac:dyDescent="0.3">
      <c r="A133" s="26">
        <v>8</v>
      </c>
      <c r="B133" s="64" t="s">
        <v>102</v>
      </c>
      <c r="C133" s="13">
        <v>47.916499999999999</v>
      </c>
      <c r="D133" s="83">
        <f t="shared" si="3"/>
        <v>3043</v>
      </c>
      <c r="E133" s="83">
        <v>3043</v>
      </c>
      <c r="F133" s="85">
        <v>0</v>
      </c>
      <c r="G133" s="17" t="s">
        <v>154</v>
      </c>
      <c r="H133" s="17"/>
      <c r="I133" s="26"/>
      <c r="J133" s="13" t="s">
        <v>19</v>
      </c>
      <c r="K133" s="68"/>
      <c r="L133" s="84">
        <v>98.811667266834718</v>
      </c>
      <c r="M133" s="68"/>
      <c r="N133" s="17"/>
      <c r="O133" s="17"/>
      <c r="P133" s="3"/>
    </row>
    <row r="134" spans="1:16" ht="18" customHeight="1" x14ac:dyDescent="0.3">
      <c r="A134" s="26">
        <v>9</v>
      </c>
      <c r="B134" s="32" t="s">
        <v>98</v>
      </c>
      <c r="C134" s="13">
        <v>9.5703099999999992</v>
      </c>
      <c r="D134" s="83">
        <f t="shared" si="3"/>
        <v>1940</v>
      </c>
      <c r="E134" s="83">
        <v>1940</v>
      </c>
      <c r="F134" s="85">
        <v>0</v>
      </c>
      <c r="G134" s="17" t="s">
        <v>154</v>
      </c>
      <c r="H134" s="17"/>
      <c r="I134" s="26"/>
      <c r="J134" s="13" t="s">
        <v>20</v>
      </c>
      <c r="K134" s="68"/>
      <c r="L134" s="84">
        <v>98.617511520737324</v>
      </c>
      <c r="M134" s="68"/>
      <c r="N134" s="17"/>
      <c r="O134" s="17"/>
      <c r="P134" s="3"/>
    </row>
    <row r="135" spans="1:16" ht="18" customHeight="1" x14ac:dyDescent="0.3">
      <c r="A135" s="26">
        <v>10</v>
      </c>
      <c r="B135" s="64" t="s">
        <v>103</v>
      </c>
      <c r="C135" s="13">
        <v>36.481070000000003</v>
      </c>
      <c r="D135" s="83">
        <f t="shared" si="3"/>
        <v>2737</v>
      </c>
      <c r="E135" s="83">
        <v>2737</v>
      </c>
      <c r="F135" s="85">
        <v>0</v>
      </c>
      <c r="G135" s="17" t="s">
        <v>154</v>
      </c>
      <c r="H135" s="17"/>
      <c r="I135" s="26"/>
      <c r="J135" s="13" t="s">
        <v>19</v>
      </c>
      <c r="K135" s="68"/>
      <c r="L135" s="84">
        <v>99.375780274656677</v>
      </c>
      <c r="M135" s="68"/>
      <c r="N135" s="17"/>
      <c r="O135" s="17"/>
      <c r="P135" s="3"/>
    </row>
    <row r="136" spans="1:16" ht="18" customHeight="1" x14ac:dyDescent="0.3">
      <c r="A136" s="26">
        <v>11</v>
      </c>
      <c r="B136" s="64" t="s">
        <v>99</v>
      </c>
      <c r="C136" s="13">
        <v>18.502829999999999</v>
      </c>
      <c r="D136" s="83">
        <f t="shared" si="3"/>
        <v>2747</v>
      </c>
      <c r="E136" s="83">
        <v>2747</v>
      </c>
      <c r="F136" s="85">
        <v>0</v>
      </c>
      <c r="G136" s="17" t="s">
        <v>154</v>
      </c>
      <c r="H136" s="17"/>
      <c r="I136" s="26"/>
      <c r="J136" s="13" t="s">
        <v>20</v>
      </c>
      <c r="K136" s="68"/>
      <c r="L136" s="84">
        <v>99.566724436741779</v>
      </c>
      <c r="M136" s="68"/>
      <c r="N136" s="17"/>
      <c r="O136" s="17"/>
      <c r="P136" s="3"/>
    </row>
    <row r="137" spans="1:16" ht="18" customHeight="1" x14ac:dyDescent="0.3">
      <c r="A137" s="26">
        <v>12</v>
      </c>
      <c r="B137" s="64" t="s">
        <v>106</v>
      </c>
      <c r="C137" s="13">
        <v>18.372219999999999</v>
      </c>
      <c r="D137" s="83">
        <f t="shared" si="3"/>
        <v>2439</v>
      </c>
      <c r="E137" s="83">
        <v>2439</v>
      </c>
      <c r="F137" s="85">
        <v>0</v>
      </c>
      <c r="G137" s="17" t="s">
        <v>154</v>
      </c>
      <c r="H137" s="17"/>
      <c r="I137" s="26"/>
      <c r="J137" s="13" t="s">
        <v>20</v>
      </c>
      <c r="K137" s="68"/>
      <c r="L137" s="84">
        <v>99.285714285714292</v>
      </c>
      <c r="M137" s="68"/>
      <c r="N137" s="17"/>
      <c r="O137" s="17"/>
      <c r="P137" s="3"/>
    </row>
    <row r="138" spans="1:16" ht="18" customHeight="1" x14ac:dyDescent="0.3">
      <c r="A138" s="26">
        <v>13</v>
      </c>
      <c r="B138" s="64" t="s">
        <v>94</v>
      </c>
      <c r="C138" s="13">
        <v>20.466390000000001</v>
      </c>
      <c r="D138" s="83">
        <f t="shared" si="3"/>
        <v>3168</v>
      </c>
      <c r="E138" s="83">
        <v>3163</v>
      </c>
      <c r="F138" s="85">
        <v>5</v>
      </c>
      <c r="G138" s="17" t="s">
        <v>154</v>
      </c>
      <c r="H138" s="17"/>
      <c r="I138" s="26"/>
      <c r="J138" s="13" t="s">
        <v>20</v>
      </c>
      <c r="K138" s="68"/>
      <c r="L138" s="84">
        <v>97.094188376753507</v>
      </c>
      <c r="M138" s="68"/>
      <c r="N138" s="17"/>
      <c r="O138" s="17"/>
      <c r="P138" s="3"/>
    </row>
    <row r="139" spans="1:16" ht="18" customHeight="1" x14ac:dyDescent="0.3">
      <c r="A139" s="26">
        <v>14</v>
      </c>
      <c r="B139" s="64" t="s">
        <v>104</v>
      </c>
      <c r="C139" s="13">
        <v>49.714739999999999</v>
      </c>
      <c r="D139" s="83">
        <f t="shared" si="3"/>
        <v>4609</v>
      </c>
      <c r="E139" s="83">
        <v>4609</v>
      </c>
      <c r="F139" s="85">
        <v>0</v>
      </c>
      <c r="G139" s="17" t="s">
        <v>154</v>
      </c>
      <c r="H139" s="18"/>
      <c r="I139" s="26"/>
      <c r="J139" s="13" t="s">
        <v>19</v>
      </c>
      <c r="K139" s="68"/>
      <c r="L139" s="84">
        <v>99.348988607300626</v>
      </c>
      <c r="M139" s="68"/>
      <c r="N139" s="18"/>
      <c r="O139" s="18"/>
      <c r="P139" s="6"/>
    </row>
    <row r="140" spans="1:16" ht="18" customHeight="1" x14ac:dyDescent="0.3">
      <c r="A140" s="26">
        <v>15</v>
      </c>
      <c r="B140" s="64" t="s">
        <v>95</v>
      </c>
      <c r="C140" s="13">
        <v>40.74727</v>
      </c>
      <c r="D140" s="83">
        <f t="shared" si="3"/>
        <v>3597</v>
      </c>
      <c r="E140" s="83">
        <v>3597</v>
      </c>
      <c r="F140" s="85">
        <v>0</v>
      </c>
      <c r="G140" s="17" t="s">
        <v>154</v>
      </c>
      <c r="H140" s="108"/>
      <c r="I140" s="26"/>
      <c r="J140" s="13" t="s">
        <v>19</v>
      </c>
      <c r="K140" s="68"/>
      <c r="L140" s="84">
        <v>98.761792452830178</v>
      </c>
      <c r="M140" s="68"/>
      <c r="N140" s="108"/>
      <c r="O140" s="108"/>
    </row>
    <row r="141" spans="1:16" ht="18" customHeight="1" x14ac:dyDescent="0.3">
      <c r="A141" s="26">
        <v>16</v>
      </c>
      <c r="B141" s="64" t="s">
        <v>92</v>
      </c>
      <c r="C141" s="13">
        <v>27.634079999999997</v>
      </c>
      <c r="D141" s="83">
        <f t="shared" si="3"/>
        <v>5116</v>
      </c>
      <c r="E141" s="83">
        <v>5110</v>
      </c>
      <c r="F141" s="85">
        <v>6</v>
      </c>
      <c r="G141" s="17" t="s">
        <v>154</v>
      </c>
      <c r="H141" s="108"/>
      <c r="I141" s="26"/>
      <c r="J141" s="13" t="s">
        <v>19</v>
      </c>
      <c r="K141" s="68"/>
      <c r="L141" s="84">
        <v>96.98897370653097</v>
      </c>
      <c r="M141" s="68"/>
      <c r="N141" s="108"/>
      <c r="O141" s="108"/>
    </row>
    <row r="142" spans="1:16" ht="18" customHeight="1" x14ac:dyDescent="0.3">
      <c r="A142" s="26">
        <v>17</v>
      </c>
      <c r="B142" s="64" t="s">
        <v>105</v>
      </c>
      <c r="C142" s="13">
        <v>45.088860000000004</v>
      </c>
      <c r="D142" s="83">
        <f t="shared" si="3"/>
        <v>2560</v>
      </c>
      <c r="E142" s="83">
        <v>2555</v>
      </c>
      <c r="F142" s="85">
        <v>5</v>
      </c>
      <c r="G142" s="17" t="s">
        <v>154</v>
      </c>
      <c r="H142" s="108"/>
      <c r="I142" s="26"/>
      <c r="J142" s="13" t="s">
        <v>19</v>
      </c>
      <c r="K142" s="68"/>
      <c r="L142" s="84">
        <v>99.352051835853132</v>
      </c>
      <c r="M142" s="68"/>
      <c r="N142" s="108"/>
      <c r="O142" s="108"/>
    </row>
    <row r="143" spans="1:16" ht="31.2" x14ac:dyDescent="0.3">
      <c r="A143" s="69" t="s">
        <v>124</v>
      </c>
      <c r="B143" s="70" t="s">
        <v>227</v>
      </c>
      <c r="C143" s="71">
        <f>SUM(C144:C162)</f>
        <v>1094.15122</v>
      </c>
      <c r="D143" s="72">
        <f t="shared" ref="D143:F143" si="7">SUM(D144:D162)</f>
        <v>59045</v>
      </c>
      <c r="E143" s="72">
        <f t="shared" si="7"/>
        <v>58904</v>
      </c>
      <c r="F143" s="72">
        <f t="shared" si="7"/>
        <v>141</v>
      </c>
      <c r="G143" s="109"/>
      <c r="H143" s="109"/>
      <c r="I143" s="69"/>
      <c r="J143" s="72" t="s">
        <v>19</v>
      </c>
      <c r="K143" s="73"/>
      <c r="L143" s="102">
        <v>96.427238109460163</v>
      </c>
      <c r="M143" s="73"/>
      <c r="N143" s="109"/>
      <c r="O143" s="109"/>
    </row>
    <row r="144" spans="1:16" ht="18" customHeight="1" x14ac:dyDescent="0.3">
      <c r="A144" s="26">
        <v>1</v>
      </c>
      <c r="B144" s="64" t="s">
        <v>71</v>
      </c>
      <c r="C144" s="13">
        <v>37.419810000000005</v>
      </c>
      <c r="D144" s="83">
        <f t="shared" si="3"/>
        <v>9296</v>
      </c>
      <c r="E144" s="83">
        <v>9218</v>
      </c>
      <c r="F144" s="83">
        <v>78</v>
      </c>
      <c r="G144" s="17" t="s">
        <v>154</v>
      </c>
      <c r="H144" s="108"/>
      <c r="I144" s="74" t="s">
        <v>70</v>
      </c>
      <c r="J144" s="13" t="s">
        <v>18</v>
      </c>
      <c r="K144" s="68"/>
      <c r="L144" s="84">
        <v>86.469891198965854</v>
      </c>
      <c r="M144" s="68"/>
      <c r="N144" s="108"/>
      <c r="O144" s="108"/>
    </row>
    <row r="145" spans="1:15" ht="18" customHeight="1" x14ac:dyDescent="0.3">
      <c r="A145" s="26">
        <v>2</v>
      </c>
      <c r="B145" s="64" t="s">
        <v>83</v>
      </c>
      <c r="C145" s="13">
        <v>33.014580000000002</v>
      </c>
      <c r="D145" s="83">
        <f t="shared" si="3"/>
        <v>2827</v>
      </c>
      <c r="E145" s="83">
        <v>2803</v>
      </c>
      <c r="F145" s="85">
        <v>24</v>
      </c>
      <c r="G145" s="17" t="s">
        <v>154</v>
      </c>
      <c r="H145" s="108"/>
      <c r="I145" s="26"/>
      <c r="J145" s="13" t="s">
        <v>19</v>
      </c>
      <c r="K145" s="68"/>
      <c r="L145" s="84">
        <v>90.179640718562865</v>
      </c>
      <c r="M145" s="68"/>
      <c r="N145" s="108"/>
      <c r="O145" s="108"/>
    </row>
    <row r="146" spans="1:15" ht="18" customHeight="1" x14ac:dyDescent="0.3">
      <c r="A146" s="26">
        <v>3</v>
      </c>
      <c r="B146" s="64" t="s">
        <v>73</v>
      </c>
      <c r="C146" s="13">
        <v>50.366509999999998</v>
      </c>
      <c r="D146" s="83">
        <f t="shared" ref="D146:D209" si="8">E146+F146</f>
        <v>997</v>
      </c>
      <c r="E146" s="83">
        <v>995</v>
      </c>
      <c r="F146" s="85">
        <v>2</v>
      </c>
      <c r="G146" s="17" t="s">
        <v>154</v>
      </c>
      <c r="H146" s="108"/>
      <c r="I146" s="26"/>
      <c r="J146" s="13" t="s">
        <v>19</v>
      </c>
      <c r="K146" s="68"/>
      <c r="L146" s="84">
        <v>99.779735682819378</v>
      </c>
      <c r="M146" s="68"/>
      <c r="N146" s="108"/>
      <c r="O146" s="108"/>
    </row>
    <row r="147" spans="1:15" ht="18" customHeight="1" x14ac:dyDescent="0.3">
      <c r="A147" s="26">
        <v>4</v>
      </c>
      <c r="B147" s="64" t="s">
        <v>74</v>
      </c>
      <c r="C147" s="13">
        <v>113.10549</v>
      </c>
      <c r="D147" s="83">
        <f t="shared" si="8"/>
        <v>3828</v>
      </c>
      <c r="E147" s="83">
        <v>3819</v>
      </c>
      <c r="F147" s="85">
        <v>9</v>
      </c>
      <c r="G147" s="17" t="s">
        <v>154</v>
      </c>
      <c r="H147" s="108"/>
      <c r="I147" s="26"/>
      <c r="J147" s="13" t="s">
        <v>19</v>
      </c>
      <c r="K147" s="68"/>
      <c r="L147" s="84">
        <v>99.083882049813909</v>
      </c>
      <c r="M147" s="68"/>
      <c r="N147" s="108"/>
      <c r="O147" s="108"/>
    </row>
    <row r="148" spans="1:15" ht="18" customHeight="1" x14ac:dyDescent="0.3">
      <c r="A148" s="26">
        <v>5</v>
      </c>
      <c r="B148" s="64" t="s">
        <v>75</v>
      </c>
      <c r="C148" s="13">
        <v>79.906570000000002</v>
      </c>
      <c r="D148" s="83">
        <f t="shared" si="8"/>
        <v>1982</v>
      </c>
      <c r="E148" s="83">
        <v>1982</v>
      </c>
      <c r="F148" s="85">
        <v>0</v>
      </c>
      <c r="G148" s="17" t="s">
        <v>154</v>
      </c>
      <c r="H148" s="108"/>
      <c r="I148" s="26"/>
      <c r="J148" s="13" t="s">
        <v>19</v>
      </c>
      <c r="K148" s="68"/>
      <c r="L148" s="84">
        <v>99.837750135208225</v>
      </c>
      <c r="M148" s="68"/>
      <c r="N148" s="108"/>
      <c r="O148" s="108"/>
    </row>
    <row r="149" spans="1:15" ht="18" customHeight="1" x14ac:dyDescent="0.3">
      <c r="A149" s="26">
        <v>6</v>
      </c>
      <c r="B149" s="64" t="s">
        <v>76</v>
      </c>
      <c r="C149" s="13">
        <v>69.843779999999995</v>
      </c>
      <c r="D149" s="83">
        <f t="shared" si="8"/>
        <v>3906</v>
      </c>
      <c r="E149" s="83">
        <v>3906</v>
      </c>
      <c r="F149" s="85">
        <v>0</v>
      </c>
      <c r="G149" s="17" t="s">
        <v>154</v>
      </c>
      <c r="H149" s="108"/>
      <c r="I149" s="26"/>
      <c r="J149" s="13" t="s">
        <v>19</v>
      </c>
      <c r="K149" s="68"/>
      <c r="L149" s="84">
        <v>97.951840575698853</v>
      </c>
      <c r="M149" s="68"/>
      <c r="N149" s="108"/>
      <c r="O149" s="108"/>
    </row>
    <row r="150" spans="1:15" ht="18" customHeight="1" x14ac:dyDescent="0.3">
      <c r="A150" s="26">
        <v>7</v>
      </c>
      <c r="B150" s="64" t="s">
        <v>77</v>
      </c>
      <c r="C150" s="13">
        <v>75.140709999999999</v>
      </c>
      <c r="D150" s="83">
        <f t="shared" si="8"/>
        <v>3215</v>
      </c>
      <c r="E150" s="83">
        <v>3208</v>
      </c>
      <c r="F150" s="85">
        <v>7</v>
      </c>
      <c r="G150" s="17" t="s">
        <v>154</v>
      </c>
      <c r="H150" s="108"/>
      <c r="I150" s="26"/>
      <c r="J150" s="13" t="s">
        <v>19</v>
      </c>
      <c r="K150" s="68"/>
      <c r="L150" s="84">
        <v>99.664991624790616</v>
      </c>
      <c r="M150" s="68"/>
      <c r="N150" s="108"/>
      <c r="O150" s="108"/>
    </row>
    <row r="151" spans="1:15" ht="18" customHeight="1" x14ac:dyDescent="0.3">
      <c r="A151" s="26">
        <v>8</v>
      </c>
      <c r="B151" s="64" t="s">
        <v>78</v>
      </c>
      <c r="C151" s="13">
        <v>85.172900000000013</v>
      </c>
      <c r="D151" s="83">
        <f t="shared" si="8"/>
        <v>3489</v>
      </c>
      <c r="E151" s="83">
        <v>3489</v>
      </c>
      <c r="F151" s="85">
        <v>0</v>
      </c>
      <c r="G151" s="17" t="s">
        <v>154</v>
      </c>
      <c r="H151" s="108"/>
      <c r="I151" s="26"/>
      <c r="J151" s="13" t="s">
        <v>19</v>
      </c>
      <c r="K151" s="68"/>
      <c r="L151" s="84">
        <v>99.377049180327873</v>
      </c>
      <c r="M151" s="68"/>
      <c r="N151" s="108"/>
      <c r="O151" s="108"/>
    </row>
    <row r="152" spans="1:15" ht="18" customHeight="1" x14ac:dyDescent="0.3">
      <c r="A152" s="26">
        <v>9</v>
      </c>
      <c r="B152" s="64" t="s">
        <v>79</v>
      </c>
      <c r="C152" s="13">
        <v>53.554589999999997</v>
      </c>
      <c r="D152" s="83">
        <f t="shared" si="8"/>
        <v>3502</v>
      </c>
      <c r="E152" s="83">
        <v>3501</v>
      </c>
      <c r="F152" s="85">
        <v>1</v>
      </c>
      <c r="G152" s="17" t="s">
        <v>154</v>
      </c>
      <c r="H152" s="108"/>
      <c r="I152" s="26"/>
      <c r="J152" s="13" t="s">
        <v>19</v>
      </c>
      <c r="K152" s="68"/>
      <c r="L152" s="84">
        <v>99.644588045234258</v>
      </c>
      <c r="M152" s="68"/>
      <c r="N152" s="108"/>
      <c r="O152" s="108"/>
    </row>
    <row r="153" spans="1:15" ht="18" customHeight="1" x14ac:dyDescent="0.3">
      <c r="A153" s="26">
        <v>10</v>
      </c>
      <c r="B153" s="64" t="s">
        <v>80</v>
      </c>
      <c r="C153" s="13">
        <v>80.954759999999993</v>
      </c>
      <c r="D153" s="83">
        <f t="shared" si="8"/>
        <v>3705</v>
      </c>
      <c r="E153" s="83">
        <v>3696</v>
      </c>
      <c r="F153" s="85">
        <v>9</v>
      </c>
      <c r="G153" s="17" t="s">
        <v>154</v>
      </c>
      <c r="H153" s="108"/>
      <c r="I153" s="26"/>
      <c r="J153" s="13" t="s">
        <v>19</v>
      </c>
      <c r="K153" s="68"/>
      <c r="L153" s="84">
        <v>98.777579010137146</v>
      </c>
      <c r="M153" s="68"/>
      <c r="N153" s="108"/>
      <c r="O153" s="108"/>
    </row>
    <row r="154" spans="1:15" ht="18" customHeight="1" x14ac:dyDescent="0.3">
      <c r="A154" s="26">
        <v>11</v>
      </c>
      <c r="B154" s="64" t="s">
        <v>81</v>
      </c>
      <c r="C154" s="13">
        <v>63.136659999999999</v>
      </c>
      <c r="D154" s="83">
        <f t="shared" si="8"/>
        <v>2914</v>
      </c>
      <c r="E154" s="83">
        <v>2914</v>
      </c>
      <c r="F154" s="85">
        <v>0</v>
      </c>
      <c r="G154" s="17" t="s">
        <v>154</v>
      </c>
      <c r="H154" s="108"/>
      <c r="I154" s="26"/>
      <c r="J154" s="13" t="s">
        <v>19</v>
      </c>
      <c r="K154" s="68"/>
      <c r="L154" s="84">
        <v>99.570480281140178</v>
      </c>
      <c r="M154" s="68"/>
      <c r="N154" s="108"/>
      <c r="O154" s="108"/>
    </row>
    <row r="155" spans="1:15" ht="18" customHeight="1" x14ac:dyDescent="0.3">
      <c r="A155" s="26">
        <v>12</v>
      </c>
      <c r="B155" s="64" t="s">
        <v>82</v>
      </c>
      <c r="C155" s="13">
        <v>54.918149999999997</v>
      </c>
      <c r="D155" s="83">
        <f t="shared" si="8"/>
        <v>2816</v>
      </c>
      <c r="E155" s="83">
        <v>2814</v>
      </c>
      <c r="F155" s="85">
        <v>2</v>
      </c>
      <c r="G155" s="17" t="s">
        <v>154</v>
      </c>
      <c r="H155" s="108"/>
      <c r="I155" s="26"/>
      <c r="J155" s="13" t="s">
        <v>19</v>
      </c>
      <c r="K155" s="68"/>
      <c r="L155" s="84">
        <v>99.873471109236604</v>
      </c>
      <c r="M155" s="68"/>
      <c r="N155" s="108"/>
      <c r="O155" s="108"/>
    </row>
    <row r="156" spans="1:15" ht="18" customHeight="1" x14ac:dyDescent="0.3">
      <c r="A156" s="26">
        <v>13</v>
      </c>
      <c r="B156" s="64" t="s">
        <v>84</v>
      </c>
      <c r="C156" s="13">
        <v>51.326099999999997</v>
      </c>
      <c r="D156" s="83">
        <f t="shared" si="8"/>
        <v>1601</v>
      </c>
      <c r="E156" s="83">
        <v>1599</v>
      </c>
      <c r="F156" s="85">
        <v>2</v>
      </c>
      <c r="G156" s="17" t="s">
        <v>154</v>
      </c>
      <c r="H156" s="108"/>
      <c r="I156" s="26"/>
      <c r="J156" s="13" t="s">
        <v>19</v>
      </c>
      <c r="K156" s="68"/>
      <c r="L156" s="84">
        <v>99.863481228668945</v>
      </c>
      <c r="M156" s="68"/>
      <c r="N156" s="108"/>
      <c r="O156" s="108"/>
    </row>
    <row r="157" spans="1:15" ht="18" customHeight="1" x14ac:dyDescent="0.3">
      <c r="A157" s="26">
        <v>14</v>
      </c>
      <c r="B157" s="64" t="s">
        <v>85</v>
      </c>
      <c r="C157" s="13">
        <v>34.5503</v>
      </c>
      <c r="D157" s="83">
        <f t="shared" si="8"/>
        <v>1975</v>
      </c>
      <c r="E157" s="83">
        <v>1975</v>
      </c>
      <c r="F157" s="85">
        <v>0</v>
      </c>
      <c r="G157" s="17" t="s">
        <v>154</v>
      </c>
      <c r="H157" s="108"/>
      <c r="I157" s="26"/>
      <c r="J157" s="13" t="s">
        <v>19</v>
      </c>
      <c r="K157" s="68"/>
      <c r="L157" s="84">
        <v>99.100618324901632</v>
      </c>
      <c r="M157" s="68"/>
      <c r="N157" s="108"/>
      <c r="O157" s="108"/>
    </row>
    <row r="158" spans="1:15" ht="18" customHeight="1" x14ac:dyDescent="0.3">
      <c r="A158" s="26">
        <v>15</v>
      </c>
      <c r="B158" s="64" t="s">
        <v>86</v>
      </c>
      <c r="C158" s="13">
        <v>61.008220000000001</v>
      </c>
      <c r="D158" s="83">
        <f t="shared" si="8"/>
        <v>1331</v>
      </c>
      <c r="E158" s="83">
        <v>1328</v>
      </c>
      <c r="F158" s="85">
        <v>3</v>
      </c>
      <c r="G158" s="17" t="s">
        <v>154</v>
      </c>
      <c r="H158" s="108"/>
      <c r="I158" s="26"/>
      <c r="J158" s="13" t="s">
        <v>19</v>
      </c>
      <c r="K158" s="68"/>
      <c r="L158" s="84">
        <v>99.564459930313589</v>
      </c>
      <c r="M158" s="68"/>
      <c r="N158" s="108"/>
      <c r="O158" s="108"/>
    </row>
    <row r="159" spans="1:15" ht="18" customHeight="1" x14ac:dyDescent="0.3">
      <c r="A159" s="26">
        <v>16</v>
      </c>
      <c r="B159" s="64" t="s">
        <v>72</v>
      </c>
      <c r="C159" s="13">
        <v>38.667139999999996</v>
      </c>
      <c r="D159" s="83">
        <f t="shared" si="8"/>
        <v>2261</v>
      </c>
      <c r="E159" s="83">
        <v>2259</v>
      </c>
      <c r="F159" s="85">
        <v>2</v>
      </c>
      <c r="G159" s="17" t="s">
        <v>154</v>
      </c>
      <c r="H159" s="108"/>
      <c r="I159" s="26"/>
      <c r="J159" s="13" t="s">
        <v>19</v>
      </c>
      <c r="K159" s="68"/>
      <c r="L159" s="84">
        <v>99.077221952404074</v>
      </c>
      <c r="M159" s="68"/>
      <c r="N159" s="108"/>
      <c r="O159" s="108"/>
    </row>
    <row r="160" spans="1:15" ht="18" customHeight="1" x14ac:dyDescent="0.3">
      <c r="A160" s="26">
        <v>17</v>
      </c>
      <c r="B160" s="64" t="s">
        <v>87</v>
      </c>
      <c r="C160" s="13">
        <v>38.09393</v>
      </c>
      <c r="D160" s="83">
        <f t="shared" si="8"/>
        <v>2943</v>
      </c>
      <c r="E160" s="83">
        <v>2943</v>
      </c>
      <c r="F160" s="85">
        <v>0</v>
      </c>
      <c r="G160" s="17" t="s">
        <v>154</v>
      </c>
      <c r="H160" s="108"/>
      <c r="I160" s="26"/>
      <c r="J160" s="13" t="s">
        <v>19</v>
      </c>
      <c r="K160" s="68"/>
      <c r="L160" s="84">
        <v>99.768429177923579</v>
      </c>
      <c r="M160" s="68"/>
      <c r="N160" s="108"/>
      <c r="O160" s="108"/>
    </row>
    <row r="161" spans="1:15" ht="18" customHeight="1" x14ac:dyDescent="0.3">
      <c r="A161" s="26">
        <v>18</v>
      </c>
      <c r="B161" s="64" t="s">
        <v>88</v>
      </c>
      <c r="C161" s="13">
        <v>34.090330000000002</v>
      </c>
      <c r="D161" s="83">
        <f t="shared" si="8"/>
        <v>1535</v>
      </c>
      <c r="E161" s="83">
        <v>1533</v>
      </c>
      <c r="F161" s="85">
        <v>2</v>
      </c>
      <c r="G161" s="17" t="s">
        <v>154</v>
      </c>
      <c r="H161" s="108"/>
      <c r="I161" s="26"/>
      <c r="J161" s="13" t="s">
        <v>20</v>
      </c>
      <c r="K161" s="68"/>
      <c r="L161" s="84">
        <v>99.852507374631259</v>
      </c>
      <c r="M161" s="68"/>
      <c r="N161" s="108"/>
      <c r="O161" s="108"/>
    </row>
    <row r="162" spans="1:15" ht="18" customHeight="1" x14ac:dyDescent="0.3">
      <c r="A162" s="26">
        <v>19</v>
      </c>
      <c r="B162" s="64" t="s">
        <v>89</v>
      </c>
      <c r="C162" s="13">
        <v>39.880690000000001</v>
      </c>
      <c r="D162" s="83">
        <f t="shared" si="8"/>
        <v>4922</v>
      </c>
      <c r="E162" s="83">
        <v>4922</v>
      </c>
      <c r="F162" s="85">
        <v>0</v>
      </c>
      <c r="G162" s="17" t="s">
        <v>154</v>
      </c>
      <c r="H162" s="108"/>
      <c r="I162" s="26"/>
      <c r="J162" s="13" t="s">
        <v>19</v>
      </c>
      <c r="K162" s="68"/>
      <c r="L162" s="84">
        <v>96.201607012417824</v>
      </c>
      <c r="M162" s="68"/>
      <c r="N162" s="108"/>
      <c r="O162" s="108"/>
    </row>
    <row r="163" spans="1:15" ht="31.2" x14ac:dyDescent="0.3">
      <c r="A163" s="69" t="s">
        <v>137</v>
      </c>
      <c r="B163" s="70" t="s">
        <v>228</v>
      </c>
      <c r="C163" s="71">
        <f>SUM(C164:C181)</f>
        <v>699.41357000000005</v>
      </c>
      <c r="D163" s="72">
        <f t="shared" ref="D163:F163" si="9">SUM(D164:D181)</f>
        <v>77432</v>
      </c>
      <c r="E163" s="72">
        <f t="shared" si="9"/>
        <v>77251</v>
      </c>
      <c r="F163" s="72">
        <f t="shared" si="9"/>
        <v>181</v>
      </c>
      <c r="G163" s="109"/>
      <c r="H163" s="109"/>
      <c r="I163" s="69"/>
      <c r="J163" s="72" t="s">
        <v>19</v>
      </c>
      <c r="K163" s="73"/>
      <c r="L163" s="102">
        <v>90.753855945400616</v>
      </c>
      <c r="M163" s="73"/>
      <c r="N163" s="109"/>
      <c r="O163" s="109"/>
    </row>
    <row r="164" spans="1:15" ht="18" customHeight="1" x14ac:dyDescent="0.3">
      <c r="A164" s="26">
        <v>1</v>
      </c>
      <c r="B164" s="64" t="s">
        <v>229</v>
      </c>
      <c r="C164" s="13">
        <v>14.907590000000001</v>
      </c>
      <c r="D164" s="83">
        <f t="shared" si="8"/>
        <v>7201</v>
      </c>
      <c r="E164" s="83">
        <v>7118</v>
      </c>
      <c r="F164" s="83">
        <v>83</v>
      </c>
      <c r="G164" s="17" t="s">
        <v>154</v>
      </c>
      <c r="H164" s="108"/>
      <c r="I164" s="74" t="s">
        <v>70</v>
      </c>
      <c r="J164" s="13" t="s">
        <v>19</v>
      </c>
      <c r="K164" s="68"/>
      <c r="L164" s="84">
        <v>73.938795656465942</v>
      </c>
      <c r="M164" s="68"/>
      <c r="N164" s="108"/>
      <c r="O164" s="86"/>
    </row>
    <row r="165" spans="1:15" ht="18" customHeight="1" x14ac:dyDescent="0.3">
      <c r="A165" s="26">
        <v>2</v>
      </c>
      <c r="B165" s="64" t="s">
        <v>57</v>
      </c>
      <c r="C165" s="13">
        <v>32.520020000000002</v>
      </c>
      <c r="D165" s="83">
        <f t="shared" si="8"/>
        <v>4560</v>
      </c>
      <c r="E165" s="83">
        <v>4553</v>
      </c>
      <c r="F165" s="85">
        <v>7</v>
      </c>
      <c r="G165" s="17" t="s">
        <v>154</v>
      </c>
      <c r="H165" s="108"/>
      <c r="I165" s="26"/>
      <c r="J165" s="13" t="s">
        <v>18</v>
      </c>
      <c r="K165" s="68"/>
      <c r="L165" s="84">
        <v>98.047323684815069</v>
      </c>
      <c r="M165" s="68"/>
      <c r="N165" s="108"/>
      <c r="O165" s="86"/>
    </row>
    <row r="166" spans="1:15" ht="18" customHeight="1" x14ac:dyDescent="0.3">
      <c r="A166" s="26">
        <v>3</v>
      </c>
      <c r="B166" s="64" t="s">
        <v>230</v>
      </c>
      <c r="C166" s="13">
        <v>33.02581</v>
      </c>
      <c r="D166" s="83">
        <f t="shared" si="8"/>
        <v>4823</v>
      </c>
      <c r="E166" s="83">
        <v>4820</v>
      </c>
      <c r="F166" s="85">
        <v>3</v>
      </c>
      <c r="G166" s="17" t="s">
        <v>154</v>
      </c>
      <c r="H166" s="108"/>
      <c r="I166" s="26"/>
      <c r="J166" s="13" t="s">
        <v>19</v>
      </c>
      <c r="K166" s="68"/>
      <c r="L166" s="84">
        <v>96.746155560508143</v>
      </c>
      <c r="M166" s="68"/>
      <c r="N166" s="108"/>
      <c r="O166" s="86"/>
    </row>
    <row r="167" spans="1:15" ht="18" customHeight="1" x14ac:dyDescent="0.3">
      <c r="A167" s="26">
        <v>4</v>
      </c>
      <c r="B167" s="64" t="s">
        <v>231</v>
      </c>
      <c r="C167" s="13">
        <v>40.47204</v>
      </c>
      <c r="D167" s="83">
        <f t="shared" si="8"/>
        <v>1757</v>
      </c>
      <c r="E167" s="83">
        <v>1749</v>
      </c>
      <c r="F167" s="85">
        <v>8</v>
      </c>
      <c r="G167" s="17" t="s">
        <v>154</v>
      </c>
      <c r="H167" s="108"/>
      <c r="I167" s="26"/>
      <c r="J167" s="13" t="s">
        <v>19</v>
      </c>
      <c r="K167" s="68"/>
      <c r="L167" s="84">
        <v>99.107674003569315</v>
      </c>
      <c r="M167" s="68"/>
      <c r="N167" s="108"/>
      <c r="O167" s="86"/>
    </row>
    <row r="168" spans="1:15" ht="18" customHeight="1" x14ac:dyDescent="0.3">
      <c r="A168" s="26">
        <v>5</v>
      </c>
      <c r="B168" s="64" t="s">
        <v>232</v>
      </c>
      <c r="C168" s="13">
        <v>27.34422</v>
      </c>
      <c r="D168" s="83">
        <f t="shared" si="8"/>
        <v>4644</v>
      </c>
      <c r="E168" s="83">
        <v>4634</v>
      </c>
      <c r="F168" s="85">
        <v>10</v>
      </c>
      <c r="G168" s="17" t="s">
        <v>154</v>
      </c>
      <c r="H168" s="108"/>
      <c r="I168" s="26"/>
      <c r="J168" s="13" t="s">
        <v>19</v>
      </c>
      <c r="K168" s="68"/>
      <c r="L168" s="84">
        <v>91.743532058492676</v>
      </c>
      <c r="M168" s="68"/>
      <c r="N168" s="108"/>
      <c r="O168" s="86"/>
    </row>
    <row r="169" spans="1:15" ht="18" customHeight="1" x14ac:dyDescent="0.3">
      <c r="A169" s="26">
        <v>6</v>
      </c>
      <c r="B169" s="64" t="s">
        <v>56</v>
      </c>
      <c r="C169" s="13">
        <v>69.798469999999995</v>
      </c>
      <c r="D169" s="83">
        <f t="shared" si="8"/>
        <v>4971</v>
      </c>
      <c r="E169" s="83">
        <v>4969</v>
      </c>
      <c r="F169" s="85">
        <v>2</v>
      </c>
      <c r="G169" s="17" t="s">
        <v>154</v>
      </c>
      <c r="H169" s="108"/>
      <c r="I169" s="26"/>
      <c r="J169" s="13" t="s">
        <v>19</v>
      </c>
      <c r="K169" s="68"/>
      <c r="L169" s="84">
        <v>99.07468605419696</v>
      </c>
      <c r="M169" s="68"/>
      <c r="N169" s="108"/>
      <c r="O169" s="86"/>
    </row>
    <row r="170" spans="1:15" ht="18" customHeight="1" x14ac:dyDescent="0.3">
      <c r="A170" s="26">
        <v>7</v>
      </c>
      <c r="B170" s="64" t="s">
        <v>58</v>
      </c>
      <c r="C170" s="13">
        <v>44.544920000000005</v>
      </c>
      <c r="D170" s="83">
        <f t="shared" si="8"/>
        <v>4907</v>
      </c>
      <c r="E170" s="83">
        <v>4907</v>
      </c>
      <c r="F170" s="85">
        <v>0</v>
      </c>
      <c r="G170" s="17" t="s">
        <v>154</v>
      </c>
      <c r="H170" s="108"/>
      <c r="I170" s="26"/>
      <c r="J170" s="13" t="s">
        <v>19</v>
      </c>
      <c r="K170" s="68"/>
      <c r="L170" s="84">
        <v>93.841515934539188</v>
      </c>
      <c r="M170" s="68"/>
      <c r="N170" s="108"/>
      <c r="O170" s="86"/>
    </row>
    <row r="171" spans="1:15" ht="18" customHeight="1" x14ac:dyDescent="0.3">
      <c r="A171" s="26">
        <v>8</v>
      </c>
      <c r="B171" s="64" t="s">
        <v>59</v>
      </c>
      <c r="C171" s="13">
        <v>23.593020000000003</v>
      </c>
      <c r="D171" s="83">
        <f t="shared" si="8"/>
        <v>2731</v>
      </c>
      <c r="E171" s="83">
        <v>2730</v>
      </c>
      <c r="F171" s="85">
        <v>1</v>
      </c>
      <c r="G171" s="17" t="s">
        <v>154</v>
      </c>
      <c r="H171" s="108"/>
      <c r="I171" s="26"/>
      <c r="J171" s="13" t="s">
        <v>20</v>
      </c>
      <c r="K171" s="68"/>
      <c r="L171" s="84">
        <v>98.594758830231683</v>
      </c>
      <c r="M171" s="68"/>
      <c r="N171" s="108"/>
      <c r="O171" s="86"/>
    </row>
    <row r="172" spans="1:15" ht="18" customHeight="1" x14ac:dyDescent="0.3">
      <c r="A172" s="26">
        <v>9</v>
      </c>
      <c r="B172" s="64" t="s">
        <v>60</v>
      </c>
      <c r="C172" s="13">
        <v>18.074580000000001</v>
      </c>
      <c r="D172" s="83">
        <f t="shared" si="8"/>
        <v>3204</v>
      </c>
      <c r="E172" s="83">
        <v>3202</v>
      </c>
      <c r="F172" s="85">
        <v>2</v>
      </c>
      <c r="G172" s="17" t="s">
        <v>154</v>
      </c>
      <c r="H172" s="108"/>
      <c r="I172" s="26"/>
      <c r="J172" s="13" t="s">
        <v>20</v>
      </c>
      <c r="K172" s="68"/>
      <c r="L172" s="84">
        <v>77.13815789473685</v>
      </c>
      <c r="M172" s="68"/>
      <c r="N172" s="108"/>
      <c r="O172" s="86"/>
    </row>
    <row r="173" spans="1:15" ht="18" customHeight="1" x14ac:dyDescent="0.3">
      <c r="A173" s="26">
        <v>10</v>
      </c>
      <c r="B173" s="64" t="s">
        <v>61</v>
      </c>
      <c r="C173" s="13">
        <v>16.660809999999998</v>
      </c>
      <c r="D173" s="83">
        <f t="shared" si="8"/>
        <v>2503</v>
      </c>
      <c r="E173" s="83">
        <v>2503</v>
      </c>
      <c r="F173" s="85">
        <v>0</v>
      </c>
      <c r="G173" s="17" t="s">
        <v>154</v>
      </c>
      <c r="H173" s="108"/>
      <c r="I173" s="26"/>
      <c r="J173" s="13" t="s">
        <v>20</v>
      </c>
      <c r="K173" s="68"/>
      <c r="L173" s="84">
        <v>99.588138385502461</v>
      </c>
      <c r="M173" s="68"/>
      <c r="N173" s="108"/>
      <c r="O173" s="86"/>
    </row>
    <row r="174" spans="1:15" ht="18" customHeight="1" x14ac:dyDescent="0.3">
      <c r="A174" s="26">
        <v>11</v>
      </c>
      <c r="B174" s="64" t="s">
        <v>62</v>
      </c>
      <c r="C174" s="13">
        <v>30.42004</v>
      </c>
      <c r="D174" s="83">
        <f t="shared" si="8"/>
        <v>2503</v>
      </c>
      <c r="E174" s="83">
        <v>2495</v>
      </c>
      <c r="F174" s="85">
        <v>8</v>
      </c>
      <c r="G174" s="17" t="s">
        <v>154</v>
      </c>
      <c r="H174" s="108"/>
      <c r="I174" s="26"/>
      <c r="J174" s="13" t="s">
        <v>19</v>
      </c>
      <c r="K174" s="68"/>
      <c r="L174" s="84">
        <v>96.010079798404036</v>
      </c>
      <c r="M174" s="68"/>
      <c r="N174" s="108"/>
      <c r="O174" s="86"/>
    </row>
    <row r="175" spans="1:15" ht="18" customHeight="1" x14ac:dyDescent="0.3">
      <c r="A175" s="26">
        <v>12</v>
      </c>
      <c r="B175" s="64" t="s">
        <v>63</v>
      </c>
      <c r="C175" s="13">
        <v>34.961300000000001</v>
      </c>
      <c r="D175" s="83">
        <f t="shared" si="8"/>
        <v>3615</v>
      </c>
      <c r="E175" s="83">
        <v>3612</v>
      </c>
      <c r="F175" s="85">
        <v>3</v>
      </c>
      <c r="G175" s="17" t="s">
        <v>154</v>
      </c>
      <c r="H175" s="108"/>
      <c r="I175" s="26"/>
      <c r="J175" s="13" t="s">
        <v>19</v>
      </c>
      <c r="K175" s="68"/>
      <c r="L175" s="84">
        <v>72.183630323165204</v>
      </c>
      <c r="M175" s="68"/>
      <c r="N175" s="108"/>
      <c r="O175" s="86"/>
    </row>
    <row r="176" spans="1:15" ht="18" customHeight="1" x14ac:dyDescent="0.3">
      <c r="A176" s="26">
        <v>13</v>
      </c>
      <c r="B176" s="64" t="s">
        <v>64</v>
      </c>
      <c r="C176" s="13">
        <v>41.604590000000002</v>
      </c>
      <c r="D176" s="83">
        <f t="shared" si="8"/>
        <v>5664</v>
      </c>
      <c r="E176" s="83">
        <v>5658</v>
      </c>
      <c r="F176" s="85">
        <v>6</v>
      </c>
      <c r="G176" s="17" t="s">
        <v>154</v>
      </c>
      <c r="H176" s="108"/>
      <c r="I176" s="26"/>
      <c r="J176" s="13" t="s">
        <v>19</v>
      </c>
      <c r="K176" s="68"/>
      <c r="L176" s="84">
        <v>99.378654970760238</v>
      </c>
      <c r="M176" s="68"/>
      <c r="N176" s="108"/>
      <c r="O176" s="108"/>
    </row>
    <row r="177" spans="1:15" ht="18" customHeight="1" x14ac:dyDescent="0.3">
      <c r="A177" s="26">
        <v>14</v>
      </c>
      <c r="B177" s="64" t="s">
        <v>65</v>
      </c>
      <c r="C177" s="13">
        <v>88.699030000000008</v>
      </c>
      <c r="D177" s="83">
        <f t="shared" si="8"/>
        <v>7001</v>
      </c>
      <c r="E177" s="83">
        <v>6990</v>
      </c>
      <c r="F177" s="85">
        <v>11</v>
      </c>
      <c r="G177" s="17" t="s">
        <v>154</v>
      </c>
      <c r="H177" s="108"/>
      <c r="I177" s="26"/>
      <c r="J177" s="13" t="s">
        <v>18</v>
      </c>
      <c r="K177" s="68"/>
      <c r="L177" s="84">
        <v>98.525332165279607</v>
      </c>
      <c r="M177" s="68"/>
      <c r="N177" s="108"/>
      <c r="O177" s="108"/>
    </row>
    <row r="178" spans="1:15" ht="18" customHeight="1" x14ac:dyDescent="0.3">
      <c r="A178" s="26">
        <v>15</v>
      </c>
      <c r="B178" s="64" t="s">
        <v>66</v>
      </c>
      <c r="C178" s="13">
        <v>39.068359999999998</v>
      </c>
      <c r="D178" s="83">
        <f t="shared" si="8"/>
        <v>6095</v>
      </c>
      <c r="E178" s="83">
        <v>6077</v>
      </c>
      <c r="F178" s="85">
        <v>18</v>
      </c>
      <c r="G178" s="17" t="s">
        <v>154</v>
      </c>
      <c r="H178" s="108"/>
      <c r="I178" s="26"/>
      <c r="J178" s="13" t="s">
        <v>19</v>
      </c>
      <c r="K178" s="68"/>
      <c r="L178" s="84">
        <v>68.344184409642793</v>
      </c>
      <c r="M178" s="68"/>
      <c r="N178" s="108"/>
      <c r="O178" s="108"/>
    </row>
    <row r="179" spans="1:15" ht="18" customHeight="1" x14ac:dyDescent="0.3">
      <c r="A179" s="26">
        <v>16</v>
      </c>
      <c r="B179" s="64" t="s">
        <v>67</v>
      </c>
      <c r="C179" s="13">
        <v>42.399080000000005</v>
      </c>
      <c r="D179" s="83">
        <f t="shared" si="8"/>
        <v>4600</v>
      </c>
      <c r="E179" s="83">
        <v>4586</v>
      </c>
      <c r="F179" s="85">
        <v>14</v>
      </c>
      <c r="G179" s="17" t="s">
        <v>154</v>
      </c>
      <c r="H179" s="108"/>
      <c r="I179" s="26"/>
      <c r="J179" s="13" t="s">
        <v>19</v>
      </c>
      <c r="K179" s="68"/>
      <c r="L179" s="84">
        <v>97.362437471577991</v>
      </c>
      <c r="M179" s="68"/>
      <c r="N179" s="108"/>
      <c r="O179" s="108"/>
    </row>
    <row r="180" spans="1:15" ht="18" customHeight="1" x14ac:dyDescent="0.3">
      <c r="A180" s="26">
        <v>17</v>
      </c>
      <c r="B180" s="64" t="s">
        <v>68</v>
      </c>
      <c r="C180" s="13">
        <v>32.249009999999998</v>
      </c>
      <c r="D180" s="83">
        <f t="shared" si="8"/>
        <v>2291</v>
      </c>
      <c r="E180" s="83">
        <v>2291</v>
      </c>
      <c r="F180" s="85">
        <v>0</v>
      </c>
      <c r="G180" s="17" t="s">
        <v>154</v>
      </c>
      <c r="H180" s="108"/>
      <c r="I180" s="26"/>
      <c r="J180" s="13" t="s">
        <v>19</v>
      </c>
      <c r="K180" s="68"/>
      <c r="L180" s="84">
        <v>92.837958818263203</v>
      </c>
      <c r="M180" s="68"/>
      <c r="N180" s="108"/>
      <c r="O180" s="108"/>
    </row>
    <row r="181" spans="1:15" ht="18" customHeight="1" x14ac:dyDescent="0.3">
      <c r="A181" s="26">
        <v>18</v>
      </c>
      <c r="B181" s="64" t="s">
        <v>69</v>
      </c>
      <c r="C181" s="13">
        <v>69.070679999999996</v>
      </c>
      <c r="D181" s="83">
        <f t="shared" si="8"/>
        <v>4362</v>
      </c>
      <c r="E181" s="83">
        <v>4357</v>
      </c>
      <c r="F181" s="85">
        <v>5</v>
      </c>
      <c r="G181" s="17" t="s">
        <v>154</v>
      </c>
      <c r="H181" s="108"/>
      <c r="I181" s="26"/>
      <c r="J181" s="13" t="s">
        <v>19</v>
      </c>
      <c r="K181" s="68"/>
      <c r="L181" s="84">
        <v>98.300622307324076</v>
      </c>
      <c r="M181" s="68"/>
      <c r="N181" s="108"/>
      <c r="O181" s="108"/>
    </row>
    <row r="182" spans="1:15" ht="31.2" x14ac:dyDescent="0.3">
      <c r="A182" s="69" t="s">
        <v>154</v>
      </c>
      <c r="B182" s="70" t="s">
        <v>233</v>
      </c>
      <c r="C182" s="71">
        <f>SUM(C183:C202)</f>
        <v>704.28573999999981</v>
      </c>
      <c r="D182" s="72">
        <f t="shared" ref="D182:F182" si="10">SUM(D183:D202)</f>
        <v>83034</v>
      </c>
      <c r="E182" s="72">
        <f t="shared" si="10"/>
        <v>82908</v>
      </c>
      <c r="F182" s="72">
        <f t="shared" si="10"/>
        <v>126</v>
      </c>
      <c r="G182" s="109"/>
      <c r="H182" s="109"/>
      <c r="I182" s="69"/>
      <c r="J182" s="72" t="s">
        <v>19</v>
      </c>
      <c r="K182" s="73"/>
      <c r="L182" s="102">
        <v>88.170196027011102</v>
      </c>
      <c r="M182" s="73"/>
      <c r="N182" s="109"/>
      <c r="O182" s="109"/>
    </row>
    <row r="183" spans="1:15" ht="18" customHeight="1" x14ac:dyDescent="0.3">
      <c r="A183" s="26">
        <v>1</v>
      </c>
      <c r="B183" s="64" t="s">
        <v>178</v>
      </c>
      <c r="C183" s="65">
        <v>35.642510000000001</v>
      </c>
      <c r="D183" s="83">
        <f t="shared" si="8"/>
        <v>15151</v>
      </c>
      <c r="E183" s="83">
        <v>15124</v>
      </c>
      <c r="F183" s="83">
        <v>27</v>
      </c>
      <c r="G183" s="17" t="s">
        <v>154</v>
      </c>
      <c r="H183" s="108"/>
      <c r="I183" s="74" t="s">
        <v>70</v>
      </c>
      <c r="J183" s="13" t="s">
        <v>18</v>
      </c>
      <c r="K183" s="68"/>
      <c r="L183" s="84">
        <v>71.97172619047619</v>
      </c>
      <c r="M183" s="68"/>
      <c r="N183" s="108"/>
      <c r="O183" s="108"/>
    </row>
    <row r="184" spans="1:15" ht="18" customHeight="1" x14ac:dyDescent="0.3">
      <c r="A184" s="26">
        <v>2</v>
      </c>
      <c r="B184" s="64" t="s">
        <v>179</v>
      </c>
      <c r="C184" s="65">
        <v>20.630960000000002</v>
      </c>
      <c r="D184" s="83">
        <f t="shared" si="8"/>
        <v>6891</v>
      </c>
      <c r="E184" s="83">
        <v>6863</v>
      </c>
      <c r="F184" s="83">
        <v>28</v>
      </c>
      <c r="G184" s="17" t="s">
        <v>154</v>
      </c>
      <c r="H184" s="108"/>
      <c r="I184" s="74" t="s">
        <v>70</v>
      </c>
      <c r="J184" s="13" t="s">
        <v>19</v>
      </c>
      <c r="K184" s="68"/>
      <c r="L184" s="84">
        <v>56.373316630128407</v>
      </c>
      <c r="M184" s="68"/>
      <c r="N184" s="108"/>
      <c r="O184" s="108"/>
    </row>
    <row r="185" spans="1:15" ht="18" customHeight="1" x14ac:dyDescent="0.3">
      <c r="A185" s="26">
        <v>3</v>
      </c>
      <c r="B185" s="64" t="s">
        <v>184</v>
      </c>
      <c r="C185" s="65">
        <v>32.092910000000003</v>
      </c>
      <c r="D185" s="83">
        <f t="shared" si="8"/>
        <v>4011</v>
      </c>
      <c r="E185" s="83">
        <v>4009</v>
      </c>
      <c r="F185" s="85">
        <v>2</v>
      </c>
      <c r="G185" s="17" t="s">
        <v>154</v>
      </c>
      <c r="H185" s="108"/>
      <c r="I185" s="26"/>
      <c r="J185" s="13" t="s">
        <v>19</v>
      </c>
      <c r="K185" s="68"/>
      <c r="L185" s="84">
        <v>99.058633674018296</v>
      </c>
      <c r="M185" s="68"/>
      <c r="N185" s="108"/>
      <c r="O185" s="108"/>
    </row>
    <row r="186" spans="1:15" ht="18" customHeight="1" x14ac:dyDescent="0.3">
      <c r="A186" s="26">
        <v>4</v>
      </c>
      <c r="B186" s="64" t="s">
        <v>183</v>
      </c>
      <c r="C186" s="65">
        <v>28.459099999999999</v>
      </c>
      <c r="D186" s="83">
        <f t="shared" si="8"/>
        <v>2700</v>
      </c>
      <c r="E186" s="83">
        <v>2696</v>
      </c>
      <c r="F186" s="85">
        <v>4</v>
      </c>
      <c r="G186" s="17" t="s">
        <v>154</v>
      </c>
      <c r="H186" s="108"/>
      <c r="I186" s="26"/>
      <c r="J186" s="13" t="s">
        <v>20</v>
      </c>
      <c r="K186" s="68"/>
      <c r="L186" s="84">
        <v>95.120983736612459</v>
      </c>
      <c r="M186" s="68"/>
      <c r="N186" s="108"/>
      <c r="O186" s="108"/>
    </row>
    <row r="187" spans="1:15" ht="18" customHeight="1" x14ac:dyDescent="0.3">
      <c r="A187" s="26">
        <v>5</v>
      </c>
      <c r="B187" s="64" t="s">
        <v>193</v>
      </c>
      <c r="C187" s="65">
        <v>41.662579999999998</v>
      </c>
      <c r="D187" s="83">
        <f t="shared" si="8"/>
        <v>4358</v>
      </c>
      <c r="E187" s="83">
        <v>4357</v>
      </c>
      <c r="F187" s="85">
        <v>1</v>
      </c>
      <c r="G187" s="17" t="s">
        <v>154</v>
      </c>
      <c r="H187" s="108"/>
      <c r="I187" s="26"/>
      <c r="J187" s="13" t="s">
        <v>19</v>
      </c>
      <c r="K187" s="68"/>
      <c r="L187" s="84">
        <v>98.51079672375279</v>
      </c>
      <c r="M187" s="68"/>
      <c r="N187" s="108"/>
      <c r="O187" s="108"/>
    </row>
    <row r="188" spans="1:15" ht="18" customHeight="1" x14ac:dyDescent="0.3">
      <c r="A188" s="26">
        <v>6</v>
      </c>
      <c r="B188" s="64" t="s">
        <v>182</v>
      </c>
      <c r="C188" s="65">
        <v>32.762070000000001</v>
      </c>
      <c r="D188" s="83">
        <f t="shared" si="8"/>
        <v>2271</v>
      </c>
      <c r="E188" s="83">
        <v>2270</v>
      </c>
      <c r="F188" s="85">
        <v>1</v>
      </c>
      <c r="G188" s="17" t="s">
        <v>154</v>
      </c>
      <c r="H188" s="108"/>
      <c r="I188" s="26"/>
      <c r="J188" s="13" t="s">
        <v>20</v>
      </c>
      <c r="K188" s="68"/>
      <c r="L188" s="84">
        <v>99.076324744773942</v>
      </c>
      <c r="M188" s="68"/>
      <c r="N188" s="108"/>
      <c r="O188" s="108"/>
    </row>
    <row r="189" spans="1:15" ht="18" customHeight="1" x14ac:dyDescent="0.3">
      <c r="A189" s="26">
        <v>7</v>
      </c>
      <c r="B189" s="64" t="s">
        <v>63</v>
      </c>
      <c r="C189" s="65">
        <v>40.686120000000003</v>
      </c>
      <c r="D189" s="83">
        <f t="shared" si="8"/>
        <v>3948</v>
      </c>
      <c r="E189" s="83">
        <v>3943</v>
      </c>
      <c r="F189" s="85">
        <v>5</v>
      </c>
      <c r="G189" s="17" t="s">
        <v>154</v>
      </c>
      <c r="H189" s="108"/>
      <c r="I189" s="26"/>
      <c r="J189" s="13" t="s">
        <v>19</v>
      </c>
      <c r="K189" s="68"/>
      <c r="L189" s="84">
        <v>99.175144349738801</v>
      </c>
      <c r="M189" s="68"/>
      <c r="N189" s="108"/>
      <c r="O189" s="108"/>
    </row>
    <row r="190" spans="1:15" ht="18" customHeight="1" x14ac:dyDescent="0.3">
      <c r="A190" s="26">
        <v>8</v>
      </c>
      <c r="B190" s="64" t="s">
        <v>180</v>
      </c>
      <c r="C190" s="65">
        <v>33.014250000000004</v>
      </c>
      <c r="D190" s="83">
        <f t="shared" si="8"/>
        <v>3952</v>
      </c>
      <c r="E190" s="83">
        <v>3947</v>
      </c>
      <c r="F190" s="85">
        <v>5</v>
      </c>
      <c r="G190" s="17" t="s">
        <v>154</v>
      </c>
      <c r="H190" s="108"/>
      <c r="I190" s="26"/>
      <c r="J190" s="13" t="s">
        <v>19</v>
      </c>
      <c r="K190" s="68"/>
      <c r="L190" s="84">
        <v>92.292545710267234</v>
      </c>
      <c r="M190" s="68"/>
      <c r="N190" s="108"/>
      <c r="O190" s="108"/>
    </row>
    <row r="191" spans="1:15" ht="18" customHeight="1" x14ac:dyDescent="0.3">
      <c r="A191" s="26">
        <v>9</v>
      </c>
      <c r="B191" s="64" t="s">
        <v>191</v>
      </c>
      <c r="C191" s="65">
        <v>31.782409999999999</v>
      </c>
      <c r="D191" s="83">
        <f t="shared" si="8"/>
        <v>2909</v>
      </c>
      <c r="E191" s="83">
        <v>2909</v>
      </c>
      <c r="F191" s="85">
        <v>0</v>
      </c>
      <c r="G191" s="17" t="s">
        <v>154</v>
      </c>
      <c r="H191" s="108"/>
      <c r="I191" s="26"/>
      <c r="J191" s="13" t="s">
        <v>19</v>
      </c>
      <c r="K191" s="68"/>
      <c r="L191" s="84">
        <v>98.842777334397454</v>
      </c>
      <c r="M191" s="68"/>
      <c r="N191" s="108"/>
      <c r="O191" s="108"/>
    </row>
    <row r="192" spans="1:15" ht="18" customHeight="1" x14ac:dyDescent="0.3">
      <c r="A192" s="26">
        <v>10</v>
      </c>
      <c r="B192" s="64" t="s">
        <v>192</v>
      </c>
      <c r="C192" s="65">
        <v>22.124220000000001</v>
      </c>
      <c r="D192" s="83">
        <f t="shared" si="8"/>
        <v>3271</v>
      </c>
      <c r="E192" s="83">
        <v>3262</v>
      </c>
      <c r="F192" s="85">
        <v>9</v>
      </c>
      <c r="G192" s="17" t="s">
        <v>154</v>
      </c>
      <c r="H192" s="108"/>
      <c r="I192" s="26"/>
      <c r="J192" s="13" t="s">
        <v>20</v>
      </c>
      <c r="K192" s="68"/>
      <c r="L192" s="84">
        <v>97.689299680056877</v>
      </c>
      <c r="M192" s="68"/>
      <c r="N192" s="108"/>
      <c r="O192" s="108"/>
    </row>
    <row r="193" spans="1:16" ht="18" customHeight="1" x14ac:dyDescent="0.3">
      <c r="A193" s="26">
        <v>11</v>
      </c>
      <c r="B193" s="64" t="s">
        <v>190</v>
      </c>
      <c r="C193" s="65">
        <v>22.25582</v>
      </c>
      <c r="D193" s="83">
        <f t="shared" si="8"/>
        <v>3048</v>
      </c>
      <c r="E193" s="83">
        <v>3038</v>
      </c>
      <c r="F193" s="85">
        <v>10</v>
      </c>
      <c r="G193" s="17" t="s">
        <v>154</v>
      </c>
      <c r="H193" s="108"/>
      <c r="I193" s="26"/>
      <c r="J193" s="13" t="s">
        <v>20</v>
      </c>
      <c r="K193" s="68"/>
      <c r="L193" s="84">
        <v>98.613518197573669</v>
      </c>
      <c r="M193" s="68"/>
      <c r="N193" s="108"/>
      <c r="O193" s="108"/>
    </row>
    <row r="194" spans="1:16" ht="18" customHeight="1" x14ac:dyDescent="0.3">
      <c r="A194" s="26">
        <v>12</v>
      </c>
      <c r="B194" s="64" t="s">
        <v>181</v>
      </c>
      <c r="C194" s="65">
        <v>22.386599999999998</v>
      </c>
      <c r="D194" s="83">
        <f t="shared" si="8"/>
        <v>2881</v>
      </c>
      <c r="E194" s="83">
        <v>2877</v>
      </c>
      <c r="F194" s="85">
        <v>4</v>
      </c>
      <c r="G194" s="17" t="s">
        <v>154</v>
      </c>
      <c r="H194" s="108"/>
      <c r="I194" s="26"/>
      <c r="J194" s="13" t="s">
        <v>20</v>
      </c>
      <c r="K194" s="68"/>
      <c r="L194" s="84">
        <v>96.211523283346494</v>
      </c>
      <c r="M194" s="68"/>
      <c r="N194" s="108"/>
      <c r="O194" s="108"/>
    </row>
    <row r="195" spans="1:16" ht="18" customHeight="1" x14ac:dyDescent="0.3">
      <c r="A195" s="26">
        <v>13</v>
      </c>
      <c r="B195" s="64" t="s">
        <v>234</v>
      </c>
      <c r="C195" s="65">
        <v>38.703569999999999</v>
      </c>
      <c r="D195" s="83">
        <f t="shared" si="8"/>
        <v>1879</v>
      </c>
      <c r="E195" s="83">
        <v>1875</v>
      </c>
      <c r="F195" s="85">
        <v>4</v>
      </c>
      <c r="G195" s="17" t="s">
        <v>154</v>
      </c>
      <c r="H195" s="108"/>
      <c r="I195" s="26"/>
      <c r="J195" s="13" t="s">
        <v>19</v>
      </c>
      <c r="K195" s="68"/>
      <c r="L195" s="84">
        <v>97.979214780600458</v>
      </c>
      <c r="M195" s="68"/>
      <c r="N195" s="108"/>
      <c r="O195" s="108"/>
    </row>
    <row r="196" spans="1:16" ht="18" customHeight="1" x14ac:dyDescent="0.3">
      <c r="A196" s="26">
        <v>14</v>
      </c>
      <c r="B196" s="32" t="s">
        <v>185</v>
      </c>
      <c r="C196" s="65">
        <v>13.028599999999999</v>
      </c>
      <c r="D196" s="83">
        <f t="shared" si="8"/>
        <v>856</v>
      </c>
      <c r="E196" s="83">
        <v>856</v>
      </c>
      <c r="F196" s="85">
        <v>0</v>
      </c>
      <c r="G196" s="17" t="s">
        <v>154</v>
      </c>
      <c r="H196" s="108"/>
      <c r="I196" s="26"/>
      <c r="J196" s="13" t="s">
        <v>20</v>
      </c>
      <c r="K196" s="68"/>
      <c r="L196" s="84">
        <v>99.415204678362571</v>
      </c>
      <c r="M196" s="68"/>
      <c r="N196" s="108"/>
      <c r="O196" s="108"/>
    </row>
    <row r="197" spans="1:16" ht="18" customHeight="1" x14ac:dyDescent="0.3">
      <c r="A197" s="26">
        <v>15</v>
      </c>
      <c r="B197" s="64" t="s">
        <v>189</v>
      </c>
      <c r="C197" s="65">
        <v>57.777430000000003</v>
      </c>
      <c r="D197" s="83">
        <f t="shared" si="8"/>
        <v>6835</v>
      </c>
      <c r="E197" s="83">
        <v>6832</v>
      </c>
      <c r="F197" s="85">
        <v>3</v>
      </c>
      <c r="G197" s="17" t="s">
        <v>154</v>
      </c>
      <c r="H197" s="108"/>
      <c r="I197" s="26"/>
      <c r="J197" s="13" t="s">
        <v>19</v>
      </c>
      <c r="K197" s="68"/>
      <c r="L197" s="84">
        <v>95.66088117489987</v>
      </c>
      <c r="M197" s="68"/>
      <c r="N197" s="108"/>
      <c r="O197" s="108"/>
    </row>
    <row r="198" spans="1:16" ht="18" customHeight="1" x14ac:dyDescent="0.3">
      <c r="A198" s="26">
        <v>16</v>
      </c>
      <c r="B198" s="64" t="s">
        <v>84</v>
      </c>
      <c r="C198" s="65">
        <v>22.0854</v>
      </c>
      <c r="D198" s="83">
        <f t="shared" si="8"/>
        <v>3225</v>
      </c>
      <c r="E198" s="83">
        <v>3224</v>
      </c>
      <c r="F198" s="85">
        <v>1</v>
      </c>
      <c r="G198" s="17" t="s">
        <v>154</v>
      </c>
      <c r="H198" s="108"/>
      <c r="I198" s="26"/>
      <c r="J198" s="13" t="s">
        <v>20</v>
      </c>
      <c r="K198" s="68"/>
      <c r="L198" s="84">
        <v>94.47453954496207</v>
      </c>
      <c r="M198" s="68"/>
      <c r="N198" s="108"/>
      <c r="O198" s="108"/>
    </row>
    <row r="199" spans="1:16" ht="18" customHeight="1" x14ac:dyDescent="0.3">
      <c r="A199" s="26">
        <v>17</v>
      </c>
      <c r="B199" s="64" t="s">
        <v>187</v>
      </c>
      <c r="C199" s="65">
        <v>82.832579999999993</v>
      </c>
      <c r="D199" s="83">
        <f t="shared" si="8"/>
        <v>2864</v>
      </c>
      <c r="E199" s="83">
        <v>2863</v>
      </c>
      <c r="F199" s="85">
        <v>1</v>
      </c>
      <c r="G199" s="17" t="s">
        <v>154</v>
      </c>
      <c r="H199" s="108"/>
      <c r="I199" s="26"/>
      <c r="J199" s="13" t="s">
        <v>19</v>
      </c>
      <c r="K199" s="68"/>
      <c r="L199" s="84">
        <v>98.565121412803535</v>
      </c>
      <c r="M199" s="68"/>
      <c r="N199" s="108"/>
      <c r="O199" s="108"/>
    </row>
    <row r="200" spans="1:16" ht="18" customHeight="1" x14ac:dyDescent="0.3">
      <c r="A200" s="26">
        <v>18</v>
      </c>
      <c r="B200" s="64" t="s">
        <v>186</v>
      </c>
      <c r="C200" s="65">
        <v>55.219449999999995</v>
      </c>
      <c r="D200" s="83">
        <f t="shared" si="8"/>
        <v>2001</v>
      </c>
      <c r="E200" s="83">
        <v>1996</v>
      </c>
      <c r="F200" s="85">
        <v>5</v>
      </c>
      <c r="G200" s="17" t="s">
        <v>154</v>
      </c>
      <c r="H200" s="108"/>
      <c r="I200" s="26"/>
      <c r="J200" s="13" t="s">
        <v>19</v>
      </c>
      <c r="K200" s="68"/>
      <c r="L200" s="84">
        <v>89.564068692206078</v>
      </c>
      <c r="M200" s="68"/>
      <c r="N200" s="108"/>
      <c r="O200" s="108"/>
    </row>
    <row r="201" spans="1:16" ht="18" customHeight="1" x14ac:dyDescent="0.3">
      <c r="A201" s="26">
        <v>19</v>
      </c>
      <c r="B201" s="64" t="s">
        <v>188</v>
      </c>
      <c r="C201" s="65">
        <v>46.672640000000001</v>
      </c>
      <c r="D201" s="83">
        <f t="shared" si="8"/>
        <v>4074</v>
      </c>
      <c r="E201" s="83">
        <v>4063</v>
      </c>
      <c r="F201" s="85">
        <v>11</v>
      </c>
      <c r="G201" s="17" t="s">
        <v>154</v>
      </c>
      <c r="H201" s="108"/>
      <c r="I201" s="26"/>
      <c r="J201" s="13" t="s">
        <v>19</v>
      </c>
      <c r="K201" s="68"/>
      <c r="L201" s="84">
        <v>98.257555132044658</v>
      </c>
      <c r="M201" s="68"/>
      <c r="N201" s="108"/>
      <c r="O201" s="108"/>
    </row>
    <row r="202" spans="1:16" ht="18" customHeight="1" x14ac:dyDescent="0.3">
      <c r="A202" s="26">
        <v>20</v>
      </c>
      <c r="B202" s="64" t="s">
        <v>37</v>
      </c>
      <c r="C202" s="65">
        <v>24.466519999999999</v>
      </c>
      <c r="D202" s="83">
        <f t="shared" si="8"/>
        <v>5909</v>
      </c>
      <c r="E202" s="83">
        <v>5904</v>
      </c>
      <c r="F202" s="85">
        <v>5</v>
      </c>
      <c r="G202" s="17" t="s">
        <v>154</v>
      </c>
      <c r="H202" s="108"/>
      <c r="I202" s="26"/>
      <c r="J202" s="13" t="s">
        <v>19</v>
      </c>
      <c r="K202" s="68"/>
      <c r="L202" s="84">
        <v>85.583349245751393</v>
      </c>
      <c r="M202" s="68"/>
      <c r="N202" s="108"/>
      <c r="O202" s="108"/>
    </row>
    <row r="203" spans="1:16" ht="31.2" x14ac:dyDescent="0.3">
      <c r="A203" s="69" t="s">
        <v>177</v>
      </c>
      <c r="B203" s="103" t="s">
        <v>235</v>
      </c>
      <c r="C203" s="104">
        <f>SUM(C204:C227)</f>
        <v>807.63119999999992</v>
      </c>
      <c r="D203" s="72">
        <f t="shared" ref="D203:F203" si="11">SUM(D204:D227)</f>
        <v>139780</v>
      </c>
      <c r="E203" s="72">
        <f t="shared" si="11"/>
        <v>139451</v>
      </c>
      <c r="F203" s="72">
        <f t="shared" si="11"/>
        <v>329</v>
      </c>
      <c r="G203" s="110"/>
      <c r="H203" s="110"/>
      <c r="I203" s="105"/>
      <c r="J203" s="99" t="s">
        <v>19</v>
      </c>
      <c r="K203" s="106"/>
      <c r="L203" s="107">
        <v>64.690342939273009</v>
      </c>
      <c r="M203" s="106"/>
      <c r="N203" s="110"/>
      <c r="O203" s="110"/>
      <c r="P203" s="62"/>
    </row>
    <row r="204" spans="1:16" ht="18" customHeight="1" x14ac:dyDescent="0.3">
      <c r="A204" s="26">
        <v>1</v>
      </c>
      <c r="B204" s="64" t="s">
        <v>155</v>
      </c>
      <c r="C204" s="13">
        <v>4.8246000000000002</v>
      </c>
      <c r="D204" s="83">
        <f t="shared" si="8"/>
        <v>11686</v>
      </c>
      <c r="E204" s="83">
        <v>11584</v>
      </c>
      <c r="F204" s="83">
        <v>102</v>
      </c>
      <c r="G204" s="17" t="s">
        <v>154</v>
      </c>
      <c r="H204" s="108"/>
      <c r="I204" s="74" t="s">
        <v>70</v>
      </c>
      <c r="J204" s="13" t="s">
        <v>19</v>
      </c>
      <c r="K204" s="68"/>
      <c r="L204" s="84">
        <v>32.460180387641529</v>
      </c>
      <c r="M204" s="68"/>
      <c r="N204" s="108"/>
      <c r="O204" s="108"/>
    </row>
    <row r="205" spans="1:16" ht="18" customHeight="1" x14ac:dyDescent="0.3">
      <c r="A205" s="26">
        <v>2</v>
      </c>
      <c r="B205" s="64" t="s">
        <v>156</v>
      </c>
      <c r="C205" s="13">
        <v>66.428799999999995</v>
      </c>
      <c r="D205" s="83">
        <f t="shared" si="8"/>
        <v>3829</v>
      </c>
      <c r="E205" s="83">
        <v>3827</v>
      </c>
      <c r="F205" s="85">
        <v>2</v>
      </c>
      <c r="G205" s="17" t="s">
        <v>154</v>
      </c>
      <c r="H205" s="108"/>
      <c r="I205" s="26"/>
      <c r="J205" s="13" t="s">
        <v>19</v>
      </c>
      <c r="K205" s="68"/>
      <c r="L205" s="84">
        <v>56.845407872219049</v>
      </c>
      <c r="M205" s="68"/>
      <c r="N205" s="108"/>
      <c r="O205" s="108"/>
    </row>
    <row r="206" spans="1:16" ht="18" customHeight="1" x14ac:dyDescent="0.3">
      <c r="A206" s="26">
        <v>3</v>
      </c>
      <c r="B206" s="64" t="s">
        <v>157</v>
      </c>
      <c r="C206" s="13">
        <v>52.961300000000001</v>
      </c>
      <c r="D206" s="83">
        <f t="shared" si="8"/>
        <v>6023</v>
      </c>
      <c r="E206" s="83">
        <v>6019</v>
      </c>
      <c r="F206" s="85">
        <v>4</v>
      </c>
      <c r="G206" s="17" t="s">
        <v>154</v>
      </c>
      <c r="H206" s="108"/>
      <c r="I206" s="26"/>
      <c r="J206" s="13" t="s">
        <v>19</v>
      </c>
      <c r="K206" s="68"/>
      <c r="L206" s="84">
        <v>70.808061044805328</v>
      </c>
      <c r="M206" s="68"/>
      <c r="N206" s="108"/>
      <c r="O206" s="108"/>
    </row>
    <row r="207" spans="1:16" ht="18" customHeight="1" x14ac:dyDescent="0.3">
      <c r="A207" s="26">
        <v>4</v>
      </c>
      <c r="B207" s="64" t="s">
        <v>158</v>
      </c>
      <c r="C207" s="13">
        <v>28.576499999999999</v>
      </c>
      <c r="D207" s="83">
        <f t="shared" si="8"/>
        <v>5237</v>
      </c>
      <c r="E207" s="83">
        <v>5233</v>
      </c>
      <c r="F207" s="85">
        <v>4</v>
      </c>
      <c r="G207" s="17" t="s">
        <v>154</v>
      </c>
      <c r="H207" s="108"/>
      <c r="I207" s="26"/>
      <c r="J207" s="13" t="s">
        <v>19</v>
      </c>
      <c r="K207" s="68"/>
      <c r="L207" s="84">
        <v>38.435870698644422</v>
      </c>
      <c r="M207" s="68"/>
      <c r="N207" s="108"/>
      <c r="O207" s="108"/>
    </row>
    <row r="208" spans="1:16" ht="18" customHeight="1" x14ac:dyDescent="0.3">
      <c r="A208" s="26">
        <v>5</v>
      </c>
      <c r="B208" s="64" t="s">
        <v>84</v>
      </c>
      <c r="C208" s="13">
        <v>37.6815</v>
      </c>
      <c r="D208" s="83">
        <f t="shared" si="8"/>
        <v>3295</v>
      </c>
      <c r="E208" s="83">
        <v>3295</v>
      </c>
      <c r="F208" s="85">
        <v>0</v>
      </c>
      <c r="G208" s="17" t="s">
        <v>154</v>
      </c>
      <c r="H208" s="108"/>
      <c r="I208" s="26"/>
      <c r="J208" s="13" t="s">
        <v>19</v>
      </c>
      <c r="K208" s="68"/>
      <c r="L208" s="84">
        <v>89.126213592233015</v>
      </c>
      <c r="M208" s="68"/>
      <c r="N208" s="108"/>
      <c r="O208" s="108"/>
    </row>
    <row r="209" spans="1:15" s="27" customFormat="1" ht="18" customHeight="1" x14ac:dyDescent="0.3">
      <c r="A209" s="31">
        <v>6</v>
      </c>
      <c r="B209" s="32" t="s">
        <v>159</v>
      </c>
      <c r="C209" s="14">
        <v>56.1312</v>
      </c>
      <c r="D209" s="83">
        <f t="shared" si="8"/>
        <v>4778</v>
      </c>
      <c r="E209" s="83">
        <v>4766</v>
      </c>
      <c r="F209" s="85">
        <v>12</v>
      </c>
      <c r="G209" s="111" t="s">
        <v>154</v>
      </c>
      <c r="H209" s="112"/>
      <c r="I209" s="31"/>
      <c r="J209" s="14" t="s">
        <v>19</v>
      </c>
      <c r="K209" s="77"/>
      <c r="L209" s="84">
        <v>15.428571428571429</v>
      </c>
      <c r="M209" s="78"/>
      <c r="N209" s="113"/>
      <c r="O209" s="113"/>
    </row>
    <row r="210" spans="1:15" ht="18" customHeight="1" x14ac:dyDescent="0.3">
      <c r="A210" s="26">
        <v>7</v>
      </c>
      <c r="B210" s="64" t="s">
        <v>160</v>
      </c>
      <c r="C210" s="13">
        <v>49.750399999999999</v>
      </c>
      <c r="D210" s="83">
        <f t="shared" ref="D210:D227" si="12">E210+F210</f>
        <v>2980</v>
      </c>
      <c r="E210" s="83">
        <v>2980</v>
      </c>
      <c r="F210" s="85">
        <v>0</v>
      </c>
      <c r="G210" s="17" t="s">
        <v>154</v>
      </c>
      <c r="H210" s="108"/>
      <c r="I210" s="26"/>
      <c r="J210" s="13" t="s">
        <v>19</v>
      </c>
      <c r="K210" s="68"/>
      <c r="L210" s="84">
        <v>44.448742746615082</v>
      </c>
      <c r="M210" s="68"/>
      <c r="N210" s="108"/>
      <c r="O210" s="108"/>
    </row>
    <row r="211" spans="1:15" ht="18" customHeight="1" x14ac:dyDescent="0.3">
      <c r="A211" s="26">
        <v>8</v>
      </c>
      <c r="B211" s="64" t="s">
        <v>169</v>
      </c>
      <c r="C211" s="13">
        <v>36.525599999999997</v>
      </c>
      <c r="D211" s="83">
        <f t="shared" si="12"/>
        <v>10740</v>
      </c>
      <c r="E211" s="83">
        <v>10730</v>
      </c>
      <c r="F211" s="85">
        <v>10</v>
      </c>
      <c r="G211" s="17" t="s">
        <v>154</v>
      </c>
      <c r="H211" s="108"/>
      <c r="I211" s="26"/>
      <c r="J211" s="13" t="s">
        <v>18</v>
      </c>
      <c r="K211" s="68"/>
      <c r="L211" s="84">
        <v>81.228441081562252</v>
      </c>
      <c r="M211" s="68"/>
      <c r="N211" s="108"/>
      <c r="O211" s="108"/>
    </row>
    <row r="212" spans="1:15" ht="18" customHeight="1" x14ac:dyDescent="0.3">
      <c r="A212" s="26">
        <v>9</v>
      </c>
      <c r="B212" s="64" t="s">
        <v>161</v>
      </c>
      <c r="C212" s="65">
        <v>49.210799999999999</v>
      </c>
      <c r="D212" s="83">
        <f t="shared" si="12"/>
        <v>6728</v>
      </c>
      <c r="E212" s="83">
        <v>6717</v>
      </c>
      <c r="F212" s="85">
        <v>11</v>
      </c>
      <c r="G212" s="17" t="s">
        <v>154</v>
      </c>
      <c r="H212" s="108"/>
      <c r="I212" s="26"/>
      <c r="J212" s="13" t="s">
        <v>18</v>
      </c>
      <c r="K212" s="68"/>
      <c r="L212" s="84">
        <v>84.837092731829571</v>
      </c>
      <c r="M212" s="68"/>
      <c r="N212" s="108"/>
      <c r="O212" s="108"/>
    </row>
    <row r="213" spans="1:15" ht="18" customHeight="1" x14ac:dyDescent="0.3">
      <c r="A213" s="26">
        <v>10</v>
      </c>
      <c r="B213" s="64" t="s">
        <v>162</v>
      </c>
      <c r="C213" s="13">
        <v>31.282499999999999</v>
      </c>
      <c r="D213" s="83">
        <f t="shared" si="12"/>
        <v>3348</v>
      </c>
      <c r="E213" s="83">
        <v>3345</v>
      </c>
      <c r="F213" s="85">
        <v>3</v>
      </c>
      <c r="G213" s="17" t="s">
        <v>154</v>
      </c>
      <c r="H213" s="108"/>
      <c r="I213" s="26"/>
      <c r="J213" s="13" t="s">
        <v>19</v>
      </c>
      <c r="K213" s="68"/>
      <c r="L213" s="84">
        <v>47.197231833910038</v>
      </c>
      <c r="M213" s="68"/>
      <c r="N213" s="108"/>
      <c r="O213" s="108"/>
    </row>
    <row r="214" spans="1:15" ht="18" customHeight="1" x14ac:dyDescent="0.3">
      <c r="A214" s="26">
        <v>11</v>
      </c>
      <c r="B214" s="64" t="s">
        <v>163</v>
      </c>
      <c r="C214" s="13">
        <v>24.568300000000001</v>
      </c>
      <c r="D214" s="83">
        <f t="shared" si="12"/>
        <v>4004</v>
      </c>
      <c r="E214" s="83">
        <v>4002</v>
      </c>
      <c r="F214" s="85">
        <v>2</v>
      </c>
      <c r="G214" s="17" t="s">
        <v>154</v>
      </c>
      <c r="H214" s="108"/>
      <c r="I214" s="26"/>
      <c r="J214" s="13" t="s">
        <v>19</v>
      </c>
      <c r="K214" s="68"/>
      <c r="L214" s="84">
        <v>79.35429056924383</v>
      </c>
      <c r="M214" s="68"/>
      <c r="N214" s="108"/>
      <c r="O214" s="108"/>
    </row>
    <row r="215" spans="1:15" ht="18" customHeight="1" x14ac:dyDescent="0.3">
      <c r="A215" s="26">
        <v>12</v>
      </c>
      <c r="B215" s="64" t="s">
        <v>164</v>
      </c>
      <c r="C215" s="13">
        <v>20.1174</v>
      </c>
      <c r="D215" s="83">
        <f t="shared" si="12"/>
        <v>4571</v>
      </c>
      <c r="E215" s="83">
        <v>4571</v>
      </c>
      <c r="F215" s="85">
        <v>0</v>
      </c>
      <c r="G215" s="17" t="s">
        <v>154</v>
      </c>
      <c r="H215" s="108"/>
      <c r="I215" s="26"/>
      <c r="J215" s="13" t="s">
        <v>19</v>
      </c>
      <c r="K215" s="68"/>
      <c r="L215" s="84">
        <v>66.970715314450317</v>
      </c>
      <c r="M215" s="68"/>
      <c r="N215" s="108"/>
      <c r="O215" s="108"/>
    </row>
    <row r="216" spans="1:15" ht="18" customHeight="1" x14ac:dyDescent="0.3">
      <c r="A216" s="26">
        <v>13</v>
      </c>
      <c r="B216" s="64" t="s">
        <v>165</v>
      </c>
      <c r="C216" s="13">
        <v>22.677900000000001</v>
      </c>
      <c r="D216" s="83">
        <f t="shared" si="12"/>
        <v>3605</v>
      </c>
      <c r="E216" s="83">
        <v>3605</v>
      </c>
      <c r="F216" s="85">
        <v>0</v>
      </c>
      <c r="G216" s="17" t="s">
        <v>154</v>
      </c>
      <c r="H216" s="108"/>
      <c r="I216" s="26"/>
      <c r="J216" s="13" t="s">
        <v>19</v>
      </c>
      <c r="K216" s="68"/>
      <c r="L216" s="84">
        <v>84.662203286670731</v>
      </c>
      <c r="M216" s="68"/>
      <c r="N216" s="108"/>
      <c r="O216" s="108"/>
    </row>
    <row r="217" spans="1:15" ht="18" customHeight="1" x14ac:dyDescent="0.3">
      <c r="A217" s="26">
        <v>14</v>
      </c>
      <c r="B217" s="64" t="s">
        <v>166</v>
      </c>
      <c r="C217" s="13">
        <v>26.604200000000002</v>
      </c>
      <c r="D217" s="83">
        <f t="shared" si="12"/>
        <v>8143</v>
      </c>
      <c r="E217" s="83">
        <v>8130</v>
      </c>
      <c r="F217" s="85">
        <v>13</v>
      </c>
      <c r="G217" s="17" t="s">
        <v>154</v>
      </c>
      <c r="H217" s="108"/>
      <c r="I217" s="26"/>
      <c r="J217" s="13" t="s">
        <v>19</v>
      </c>
      <c r="K217" s="68"/>
      <c r="L217" s="84">
        <v>55.488148984198652</v>
      </c>
      <c r="M217" s="68"/>
      <c r="N217" s="108"/>
      <c r="O217" s="108"/>
    </row>
    <row r="218" spans="1:15" ht="18" customHeight="1" x14ac:dyDescent="0.3">
      <c r="A218" s="26">
        <v>15</v>
      </c>
      <c r="B218" s="64" t="s">
        <v>167</v>
      </c>
      <c r="C218" s="13">
        <v>24.526300000000003</v>
      </c>
      <c r="D218" s="83">
        <f t="shared" si="12"/>
        <v>5383</v>
      </c>
      <c r="E218" s="83">
        <v>5380</v>
      </c>
      <c r="F218" s="85">
        <v>3</v>
      </c>
      <c r="G218" s="17" t="s">
        <v>154</v>
      </c>
      <c r="H218" s="108"/>
      <c r="I218" s="26"/>
      <c r="J218" s="13" t="s">
        <v>19</v>
      </c>
      <c r="K218" s="68"/>
      <c r="L218" s="84">
        <v>63.332662507546793</v>
      </c>
      <c r="M218" s="68"/>
      <c r="N218" s="108"/>
      <c r="O218" s="108"/>
    </row>
    <row r="219" spans="1:15" ht="18" customHeight="1" x14ac:dyDescent="0.3">
      <c r="A219" s="26">
        <v>16</v>
      </c>
      <c r="B219" s="64" t="s">
        <v>168</v>
      </c>
      <c r="C219" s="13">
        <v>28.107399999999998</v>
      </c>
      <c r="D219" s="83">
        <f t="shared" si="12"/>
        <v>5457</v>
      </c>
      <c r="E219" s="83">
        <v>5456</v>
      </c>
      <c r="F219" s="85">
        <v>1</v>
      </c>
      <c r="G219" s="17" t="s">
        <v>154</v>
      </c>
      <c r="H219" s="108"/>
      <c r="I219" s="26"/>
      <c r="J219" s="13" t="s">
        <v>19</v>
      </c>
      <c r="K219" s="68"/>
      <c r="L219" s="84">
        <v>67.93110518761533</v>
      </c>
      <c r="M219" s="68"/>
      <c r="N219" s="108"/>
      <c r="O219" s="108"/>
    </row>
    <row r="220" spans="1:15" ht="18" customHeight="1" x14ac:dyDescent="0.3">
      <c r="A220" s="26">
        <v>17</v>
      </c>
      <c r="B220" s="64" t="s">
        <v>170</v>
      </c>
      <c r="C220" s="13">
        <v>21.177199999999999</v>
      </c>
      <c r="D220" s="83">
        <f t="shared" si="12"/>
        <v>4304</v>
      </c>
      <c r="E220" s="83">
        <v>4302</v>
      </c>
      <c r="F220" s="85">
        <v>2</v>
      </c>
      <c r="G220" s="17" t="s">
        <v>154</v>
      </c>
      <c r="H220" s="108"/>
      <c r="I220" s="26"/>
      <c r="J220" s="13" t="s">
        <v>19</v>
      </c>
      <c r="K220" s="68"/>
      <c r="L220" s="84">
        <v>70</v>
      </c>
      <c r="M220" s="68"/>
      <c r="N220" s="108"/>
      <c r="O220" s="108"/>
    </row>
    <row r="221" spans="1:15" ht="18" customHeight="1" x14ac:dyDescent="0.3">
      <c r="A221" s="26">
        <v>18</v>
      </c>
      <c r="B221" s="64" t="s">
        <v>68</v>
      </c>
      <c r="C221" s="13">
        <v>43.224200000000003</v>
      </c>
      <c r="D221" s="83">
        <f t="shared" si="12"/>
        <v>8281</v>
      </c>
      <c r="E221" s="83">
        <v>8240</v>
      </c>
      <c r="F221" s="85">
        <v>41</v>
      </c>
      <c r="G221" s="17" t="s">
        <v>154</v>
      </c>
      <c r="H221" s="108"/>
      <c r="I221" s="26"/>
      <c r="J221" s="13" t="s">
        <v>19</v>
      </c>
      <c r="K221" s="68"/>
      <c r="L221" s="84">
        <v>83.568833266047633</v>
      </c>
      <c r="M221" s="68"/>
      <c r="N221" s="108"/>
      <c r="O221" s="108"/>
    </row>
    <row r="222" spans="1:15" ht="18" customHeight="1" x14ac:dyDescent="0.3">
      <c r="A222" s="26">
        <v>19</v>
      </c>
      <c r="B222" s="64" t="s">
        <v>171</v>
      </c>
      <c r="C222" s="13">
        <v>50.600500000000004</v>
      </c>
      <c r="D222" s="83">
        <f t="shared" si="12"/>
        <v>6508</v>
      </c>
      <c r="E222" s="83">
        <v>6505</v>
      </c>
      <c r="F222" s="85">
        <v>3</v>
      </c>
      <c r="G222" s="17" t="s">
        <v>154</v>
      </c>
      <c r="H222" s="108"/>
      <c r="I222" s="26"/>
      <c r="J222" s="13" t="s">
        <v>19</v>
      </c>
      <c r="K222" s="68"/>
      <c r="L222" s="84">
        <v>77.727639000805809</v>
      </c>
      <c r="M222" s="68"/>
      <c r="N222" s="108"/>
      <c r="O222" s="108"/>
    </row>
    <row r="223" spans="1:15" ht="18" customHeight="1" x14ac:dyDescent="0.3">
      <c r="A223" s="26">
        <v>20</v>
      </c>
      <c r="B223" s="64" t="s">
        <v>172</v>
      </c>
      <c r="C223" s="13">
        <v>34.7971</v>
      </c>
      <c r="D223" s="83">
        <f t="shared" si="12"/>
        <v>9173</v>
      </c>
      <c r="E223" s="83">
        <v>9129</v>
      </c>
      <c r="F223" s="85">
        <v>44</v>
      </c>
      <c r="G223" s="17" t="s">
        <v>154</v>
      </c>
      <c r="H223" s="108"/>
      <c r="I223" s="26"/>
      <c r="J223" s="13" t="s">
        <v>19</v>
      </c>
      <c r="K223" s="68"/>
      <c r="L223" s="84">
        <v>60.472933812449291</v>
      </c>
      <c r="M223" s="68"/>
      <c r="N223" s="108"/>
      <c r="O223" s="108"/>
    </row>
    <row r="224" spans="1:15" ht="18" customHeight="1" x14ac:dyDescent="0.3">
      <c r="A224" s="26">
        <v>21</v>
      </c>
      <c r="B224" s="64" t="s">
        <v>173</v>
      </c>
      <c r="C224" s="13">
        <v>15.3972</v>
      </c>
      <c r="D224" s="83">
        <f t="shared" si="12"/>
        <v>5340</v>
      </c>
      <c r="E224" s="83">
        <v>5336</v>
      </c>
      <c r="F224" s="85">
        <v>4</v>
      </c>
      <c r="G224" s="17" t="s">
        <v>154</v>
      </c>
      <c r="H224" s="108"/>
      <c r="I224" s="26"/>
      <c r="J224" s="13" t="s">
        <v>19</v>
      </c>
      <c r="K224" s="68"/>
      <c r="L224" s="84">
        <v>77.126163168145425</v>
      </c>
      <c r="M224" s="68"/>
      <c r="N224" s="108"/>
      <c r="O224" s="108"/>
    </row>
    <row r="225" spans="1:18" ht="18" customHeight="1" x14ac:dyDescent="0.3">
      <c r="A225" s="26">
        <v>22</v>
      </c>
      <c r="B225" s="32" t="s">
        <v>174</v>
      </c>
      <c r="C225" s="13">
        <v>6.0490999999999993</v>
      </c>
      <c r="D225" s="83">
        <f t="shared" si="12"/>
        <v>5172</v>
      </c>
      <c r="E225" s="83">
        <v>5121</v>
      </c>
      <c r="F225" s="85">
        <v>51</v>
      </c>
      <c r="G225" s="17" t="s">
        <v>154</v>
      </c>
      <c r="H225" s="108"/>
      <c r="I225" s="26"/>
      <c r="J225" s="13" t="s">
        <v>19</v>
      </c>
      <c r="K225" s="68"/>
      <c r="L225" s="84">
        <v>44.991385675609152</v>
      </c>
      <c r="M225" s="68"/>
      <c r="N225" s="108"/>
      <c r="O225" s="108"/>
    </row>
    <row r="226" spans="1:18" ht="18" customHeight="1" x14ac:dyDescent="0.3">
      <c r="A226" s="26">
        <v>23</v>
      </c>
      <c r="B226" s="64" t="s">
        <v>175</v>
      </c>
      <c r="C226" s="13">
        <v>14.754000000000001</v>
      </c>
      <c r="D226" s="83">
        <f t="shared" si="12"/>
        <v>2948</v>
      </c>
      <c r="E226" s="83">
        <v>2935</v>
      </c>
      <c r="F226" s="85">
        <v>13</v>
      </c>
      <c r="G226" s="17" t="s">
        <v>154</v>
      </c>
      <c r="H226" s="108"/>
      <c r="I226" s="26"/>
      <c r="J226" s="13" t="s">
        <v>20</v>
      </c>
      <c r="K226" s="68"/>
      <c r="L226" s="84">
        <v>89.477584290477964</v>
      </c>
      <c r="M226" s="68"/>
      <c r="N226" s="108"/>
      <c r="O226" s="108"/>
    </row>
    <row r="227" spans="1:18" ht="18" customHeight="1" x14ac:dyDescent="0.3">
      <c r="A227" s="79">
        <v>24</v>
      </c>
      <c r="B227" s="80" t="s">
        <v>176</v>
      </c>
      <c r="C227" s="81">
        <v>61.657200000000003</v>
      </c>
      <c r="D227" s="87">
        <f t="shared" si="12"/>
        <v>8247</v>
      </c>
      <c r="E227" s="87">
        <v>8243</v>
      </c>
      <c r="F227" s="88">
        <v>4</v>
      </c>
      <c r="G227" s="114" t="s">
        <v>154</v>
      </c>
      <c r="H227" s="115"/>
      <c r="I227" s="79"/>
      <c r="J227" s="81" t="s">
        <v>18</v>
      </c>
      <c r="K227" s="82"/>
      <c r="L227" s="89">
        <v>80.041125819303431</v>
      </c>
      <c r="M227" s="82"/>
      <c r="N227" s="115"/>
      <c r="O227" s="115"/>
    </row>
    <row r="229" spans="1:18" s="37" customFormat="1" ht="15.6" x14ac:dyDescent="0.3">
      <c r="A229" s="38"/>
      <c r="B229" s="51"/>
      <c r="C229" s="23"/>
      <c r="D229" s="51"/>
      <c r="E229" s="39"/>
      <c r="F229" s="39"/>
      <c r="G229" s="39"/>
      <c r="H229" s="39"/>
      <c r="I229" s="39"/>
      <c r="J229" s="133"/>
      <c r="K229" s="133"/>
      <c r="L229" s="133"/>
      <c r="M229" s="133"/>
      <c r="N229" s="133"/>
      <c r="O229" s="133"/>
      <c r="P229" s="23"/>
      <c r="Q229" s="23"/>
      <c r="R229" s="38"/>
    </row>
    <row r="230" spans="1:18" s="37" customFormat="1" ht="15.6" x14ac:dyDescent="0.3">
      <c r="A230" s="38"/>
      <c r="B230" s="50"/>
      <c r="C230" s="49"/>
      <c r="D230" s="50"/>
      <c r="E230" s="39"/>
      <c r="F230" s="39"/>
      <c r="G230" s="39"/>
      <c r="H230" s="39"/>
      <c r="I230" s="39"/>
      <c r="J230" s="138"/>
      <c r="K230" s="138"/>
      <c r="L230" s="138"/>
      <c r="M230" s="138"/>
      <c r="N230" s="138"/>
      <c r="O230" s="138"/>
      <c r="P230" s="49"/>
      <c r="Q230" s="49"/>
      <c r="R230" s="38"/>
    </row>
  </sheetData>
  <mergeCells count="25">
    <mergeCell ref="J229:O229"/>
    <mergeCell ref="J230:O230"/>
    <mergeCell ref="A4:O4"/>
    <mergeCell ref="A6:O6"/>
    <mergeCell ref="A7:A14"/>
    <mergeCell ref="O7:O14"/>
    <mergeCell ref="D8:D14"/>
    <mergeCell ref="E8:F8"/>
    <mergeCell ref="N7:N14"/>
    <mergeCell ref="N1:O1"/>
    <mergeCell ref="A5:O5"/>
    <mergeCell ref="B7:B14"/>
    <mergeCell ref="C7:C14"/>
    <mergeCell ref="A1:B1"/>
    <mergeCell ref="A2:B2"/>
    <mergeCell ref="I7:I14"/>
    <mergeCell ref="J7:J14"/>
    <mergeCell ref="K7:K14"/>
    <mergeCell ref="L7:L14"/>
    <mergeCell ref="E9:E14"/>
    <mergeCell ref="F9:F14"/>
    <mergeCell ref="G7:G14"/>
    <mergeCell ref="H7:H14"/>
    <mergeCell ref="M7:M14"/>
    <mergeCell ref="D7:F7"/>
  </mergeCells>
  <pageMargins left="0.33" right="0.25" top="0.36" bottom="0.53" header="0.2" footer="0.2"/>
  <pageSetup paperSize="9" scale="95" orientation="landscape" r:id="rId1"/>
  <headerFooter>
    <oddFooter>&amp;CTrang &amp;P&amp;RBieu 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S25"/>
  <sheetViews>
    <sheetView topLeftCell="A4" workbookViewId="0">
      <selection activeCell="A6" sqref="A6:P6"/>
    </sheetView>
  </sheetViews>
  <sheetFormatPr defaultRowHeight="14.4" x14ac:dyDescent="0.3"/>
  <cols>
    <col min="1" max="1" width="6.44140625" customWidth="1"/>
    <col min="2" max="2" width="17.109375" customWidth="1"/>
    <col min="3" max="3" width="17.5546875" style="25" customWidth="1"/>
    <col min="8" max="8" width="8" customWidth="1"/>
    <col min="9" max="9" width="0" hidden="1" customWidth="1"/>
    <col min="10" max="10" width="7.44140625" customWidth="1"/>
    <col min="11" max="11" width="6.33203125" bestFit="1" customWidth="1"/>
    <col min="13" max="13" width="9.109375" customWidth="1"/>
    <col min="14" max="14" width="0" hidden="1" customWidth="1"/>
    <col min="15" max="15" width="8.33203125" hidden="1" customWidth="1"/>
    <col min="16" max="16" width="19" customWidth="1"/>
  </cols>
  <sheetData>
    <row r="1" spans="1:17" ht="15.6" x14ac:dyDescent="0.3">
      <c r="A1" s="133" t="s">
        <v>0</v>
      </c>
      <c r="B1" s="133"/>
      <c r="C1" s="133"/>
      <c r="D1" s="23"/>
      <c r="E1" s="9"/>
      <c r="F1" s="9"/>
      <c r="G1" s="9"/>
      <c r="H1" s="9"/>
      <c r="I1" s="9"/>
      <c r="J1" s="9"/>
      <c r="K1" s="8"/>
      <c r="L1" s="23"/>
      <c r="M1" s="133" t="s">
        <v>21</v>
      </c>
      <c r="N1" s="133"/>
      <c r="O1" s="133"/>
      <c r="P1" s="133"/>
      <c r="Q1" s="8"/>
    </row>
    <row r="2" spans="1:17" ht="15.6" x14ac:dyDescent="0.3">
      <c r="A2" s="133" t="s">
        <v>23</v>
      </c>
      <c r="B2" s="133"/>
      <c r="C2" s="133"/>
      <c r="D2" s="23"/>
      <c r="E2" s="9"/>
      <c r="F2" s="9"/>
      <c r="G2" s="9"/>
      <c r="H2" s="9"/>
      <c r="I2" s="9"/>
      <c r="J2" s="9"/>
      <c r="K2" s="8"/>
      <c r="L2" s="8"/>
      <c r="M2" s="8"/>
      <c r="N2" s="8"/>
      <c r="O2" s="8"/>
      <c r="P2" s="8"/>
      <c r="Q2" s="8"/>
    </row>
    <row r="3" spans="1:17" s="37" customFormat="1" ht="15.6" x14ac:dyDescent="0.3">
      <c r="A3" s="51"/>
      <c r="B3" s="51"/>
      <c r="C3" s="51"/>
      <c r="D3" s="51"/>
      <c r="E3" s="39"/>
      <c r="F3" s="39"/>
      <c r="G3" s="39"/>
      <c r="H3" s="39"/>
      <c r="I3" s="39"/>
      <c r="J3" s="39"/>
      <c r="K3" s="38"/>
      <c r="L3" s="38"/>
      <c r="M3" s="38"/>
      <c r="N3" s="38"/>
      <c r="O3" s="38"/>
      <c r="P3" s="38"/>
      <c r="Q3" s="38"/>
    </row>
    <row r="4" spans="1:17" ht="16.8" x14ac:dyDescent="0.3">
      <c r="A4" s="139" t="s">
        <v>239</v>
      </c>
      <c r="B4" s="139"/>
      <c r="C4" s="139"/>
      <c r="D4" s="139"/>
      <c r="E4" s="139"/>
      <c r="F4" s="139"/>
      <c r="G4" s="139"/>
      <c r="H4" s="139"/>
      <c r="I4" s="139"/>
      <c r="J4" s="139"/>
      <c r="K4" s="139"/>
      <c r="L4" s="139"/>
      <c r="M4" s="139"/>
      <c r="N4" s="139"/>
      <c r="O4" s="139"/>
      <c r="P4" s="139"/>
      <c r="Q4" s="8"/>
    </row>
    <row r="5" spans="1:17" s="25" customFormat="1" ht="16.8" x14ac:dyDescent="0.3">
      <c r="A5" s="134" t="str">
        <f>'Bieu 01'!A5:O5</f>
        <v xml:space="preserve">(Kèm theo Công văn số  259 /UBND-NC ngày 09 /3/2023 của UBND tỉnh Lạng Sơn)  </v>
      </c>
      <c r="B5" s="134"/>
      <c r="C5" s="134"/>
      <c r="D5" s="134"/>
      <c r="E5" s="134"/>
      <c r="F5" s="134"/>
      <c r="G5" s="134"/>
      <c r="H5" s="134"/>
      <c r="I5" s="134"/>
      <c r="J5" s="134"/>
      <c r="K5" s="134"/>
      <c r="L5" s="134"/>
      <c r="M5" s="134"/>
      <c r="N5" s="134"/>
      <c r="O5" s="134"/>
      <c r="P5" s="134"/>
      <c r="Q5" s="8"/>
    </row>
    <row r="6" spans="1:17" ht="16.8" x14ac:dyDescent="0.3">
      <c r="A6" s="140"/>
      <c r="B6" s="140"/>
      <c r="C6" s="140"/>
      <c r="D6" s="140"/>
      <c r="E6" s="140"/>
      <c r="F6" s="140"/>
      <c r="G6" s="140"/>
      <c r="H6" s="140"/>
      <c r="I6" s="140"/>
      <c r="J6" s="140"/>
      <c r="K6" s="140"/>
      <c r="L6" s="140"/>
      <c r="M6" s="140"/>
      <c r="N6" s="140"/>
      <c r="O6" s="140"/>
      <c r="P6" s="140"/>
      <c r="Q6" s="8"/>
    </row>
    <row r="7" spans="1:17" ht="15.6" x14ac:dyDescent="0.3">
      <c r="A7" s="152" t="s">
        <v>1</v>
      </c>
      <c r="B7" s="155" t="s">
        <v>237</v>
      </c>
      <c r="C7" s="155" t="s">
        <v>238</v>
      </c>
      <c r="D7" s="143" t="s">
        <v>3</v>
      </c>
      <c r="E7" s="146" t="s">
        <v>4</v>
      </c>
      <c r="F7" s="147"/>
      <c r="G7" s="147"/>
      <c r="H7" s="143" t="s">
        <v>5</v>
      </c>
      <c r="I7" s="143" t="s">
        <v>6</v>
      </c>
      <c r="J7" s="143" t="s">
        <v>7</v>
      </c>
      <c r="K7" s="143" t="s">
        <v>8</v>
      </c>
      <c r="L7" s="143" t="s">
        <v>9</v>
      </c>
      <c r="M7" s="143" t="s">
        <v>10</v>
      </c>
      <c r="N7" s="143" t="s">
        <v>11</v>
      </c>
      <c r="O7" s="143" t="s">
        <v>12</v>
      </c>
      <c r="P7" s="148" t="s">
        <v>13</v>
      </c>
      <c r="Q7" s="11"/>
    </row>
    <row r="8" spans="1:17" ht="15.6" x14ac:dyDescent="0.3">
      <c r="A8" s="153"/>
      <c r="B8" s="156"/>
      <c r="C8" s="156"/>
      <c r="D8" s="144"/>
      <c r="E8" s="143" t="s">
        <v>14</v>
      </c>
      <c r="F8" s="146" t="s">
        <v>15</v>
      </c>
      <c r="G8" s="151"/>
      <c r="H8" s="144"/>
      <c r="I8" s="144"/>
      <c r="J8" s="144"/>
      <c r="K8" s="144"/>
      <c r="L8" s="144"/>
      <c r="M8" s="144"/>
      <c r="N8" s="144"/>
      <c r="O8" s="144"/>
      <c r="P8" s="149"/>
      <c r="Q8" s="10"/>
    </row>
    <row r="9" spans="1:17" ht="15.6" x14ac:dyDescent="0.3">
      <c r="A9" s="153"/>
      <c r="B9" s="156"/>
      <c r="C9" s="156"/>
      <c r="D9" s="144"/>
      <c r="E9" s="144"/>
      <c r="F9" s="143" t="s">
        <v>16</v>
      </c>
      <c r="G9" s="143" t="s">
        <v>17</v>
      </c>
      <c r="H9" s="144"/>
      <c r="I9" s="144"/>
      <c r="J9" s="144"/>
      <c r="K9" s="144"/>
      <c r="L9" s="144"/>
      <c r="M9" s="144"/>
      <c r="N9" s="144"/>
      <c r="O9" s="144"/>
      <c r="P9" s="149"/>
      <c r="Q9" s="10"/>
    </row>
    <row r="10" spans="1:17" ht="15.6" x14ac:dyDescent="0.3">
      <c r="A10" s="153"/>
      <c r="B10" s="156"/>
      <c r="C10" s="156"/>
      <c r="D10" s="144"/>
      <c r="E10" s="144"/>
      <c r="F10" s="144"/>
      <c r="G10" s="144"/>
      <c r="H10" s="144"/>
      <c r="I10" s="144"/>
      <c r="J10" s="144"/>
      <c r="K10" s="144"/>
      <c r="L10" s="144"/>
      <c r="M10" s="144"/>
      <c r="N10" s="144"/>
      <c r="O10" s="144"/>
      <c r="P10" s="149"/>
      <c r="Q10" s="10"/>
    </row>
    <row r="11" spans="1:17" ht="15.6" x14ac:dyDescent="0.3">
      <c r="A11" s="153"/>
      <c r="B11" s="156"/>
      <c r="C11" s="156"/>
      <c r="D11" s="144"/>
      <c r="E11" s="144"/>
      <c r="F11" s="144"/>
      <c r="G11" s="144"/>
      <c r="H11" s="144"/>
      <c r="I11" s="144"/>
      <c r="J11" s="144"/>
      <c r="K11" s="144"/>
      <c r="L11" s="144"/>
      <c r="M11" s="144"/>
      <c r="N11" s="144"/>
      <c r="O11" s="144"/>
      <c r="P11" s="149"/>
      <c r="Q11" s="12"/>
    </row>
    <row r="12" spans="1:17" ht="15.6" x14ac:dyDescent="0.3">
      <c r="A12" s="153"/>
      <c r="B12" s="156"/>
      <c r="C12" s="156"/>
      <c r="D12" s="144"/>
      <c r="E12" s="144"/>
      <c r="F12" s="144"/>
      <c r="G12" s="144"/>
      <c r="H12" s="144"/>
      <c r="I12" s="144"/>
      <c r="J12" s="144"/>
      <c r="K12" s="144"/>
      <c r="L12" s="144"/>
      <c r="M12" s="144"/>
      <c r="N12" s="144"/>
      <c r="O12" s="144"/>
      <c r="P12" s="149"/>
      <c r="Q12" s="10"/>
    </row>
    <row r="13" spans="1:17" ht="15.6" x14ac:dyDescent="0.3">
      <c r="A13" s="153"/>
      <c r="B13" s="156"/>
      <c r="C13" s="156"/>
      <c r="D13" s="144"/>
      <c r="E13" s="144"/>
      <c r="F13" s="144"/>
      <c r="G13" s="144"/>
      <c r="H13" s="144"/>
      <c r="I13" s="144"/>
      <c r="J13" s="144"/>
      <c r="K13" s="144"/>
      <c r="L13" s="144"/>
      <c r="M13" s="144"/>
      <c r="N13" s="144"/>
      <c r="O13" s="144"/>
      <c r="P13" s="149"/>
      <c r="Q13" s="12"/>
    </row>
    <row r="14" spans="1:17" ht="42" customHeight="1" x14ac:dyDescent="0.3">
      <c r="A14" s="154"/>
      <c r="B14" s="157"/>
      <c r="C14" s="157"/>
      <c r="D14" s="145"/>
      <c r="E14" s="145"/>
      <c r="F14" s="145"/>
      <c r="G14" s="145"/>
      <c r="H14" s="145"/>
      <c r="I14" s="145"/>
      <c r="J14" s="145"/>
      <c r="K14" s="145"/>
      <c r="L14" s="145"/>
      <c r="M14" s="145"/>
      <c r="N14" s="145"/>
      <c r="O14" s="145"/>
      <c r="P14" s="150"/>
      <c r="Q14" s="10"/>
    </row>
    <row r="15" spans="1:17" s="53" customFormat="1" ht="15.6" x14ac:dyDescent="0.3">
      <c r="A15" s="20">
        <v>1</v>
      </c>
      <c r="B15" s="22">
        <v>2</v>
      </c>
      <c r="C15" s="22">
        <v>3</v>
      </c>
      <c r="D15" s="22">
        <v>4</v>
      </c>
      <c r="E15" s="21">
        <v>5</v>
      </c>
      <c r="F15" s="22">
        <v>6</v>
      </c>
      <c r="G15" s="22">
        <v>7</v>
      </c>
      <c r="H15" s="22">
        <v>8</v>
      </c>
      <c r="I15" s="22">
        <v>8</v>
      </c>
      <c r="J15" s="45">
        <v>9</v>
      </c>
      <c r="K15" s="45">
        <v>10</v>
      </c>
      <c r="L15" s="45">
        <v>11</v>
      </c>
      <c r="M15" s="45">
        <v>12</v>
      </c>
      <c r="N15" s="45">
        <v>13</v>
      </c>
      <c r="O15" s="45">
        <v>14</v>
      </c>
      <c r="P15" s="45">
        <v>13</v>
      </c>
      <c r="Q15" s="52"/>
    </row>
    <row r="16" spans="1:17" s="37" customFormat="1" ht="29.25" customHeight="1" x14ac:dyDescent="0.3">
      <c r="A16" s="29">
        <v>1</v>
      </c>
      <c r="B16" s="30" t="s">
        <v>196</v>
      </c>
      <c r="C16" s="30" t="s">
        <v>33</v>
      </c>
      <c r="D16" s="57">
        <f>'Bieu 01'!C27</f>
        <v>0.86546000000000012</v>
      </c>
      <c r="E16" s="55">
        <f>F16+G16</f>
        <v>5249</v>
      </c>
      <c r="F16" s="83">
        <v>5237</v>
      </c>
      <c r="G16" s="83">
        <v>12</v>
      </c>
      <c r="H16" s="17" t="s">
        <v>154</v>
      </c>
      <c r="I16" s="15"/>
      <c r="J16" s="128" t="s">
        <v>70</v>
      </c>
      <c r="K16" s="57" t="s">
        <v>20</v>
      </c>
      <c r="L16" s="129"/>
      <c r="M16" s="84">
        <v>66.822429906542055</v>
      </c>
      <c r="N16" s="129"/>
      <c r="O16" s="15"/>
      <c r="P16" s="15"/>
      <c r="Q16" s="40"/>
    </row>
    <row r="17" spans="1:19" s="25" customFormat="1" ht="27.75" customHeight="1" x14ac:dyDescent="0.3">
      <c r="A17" s="31">
        <v>2</v>
      </c>
      <c r="B17" s="32" t="s">
        <v>51</v>
      </c>
      <c r="C17" s="32" t="s">
        <v>33</v>
      </c>
      <c r="D17" s="14">
        <f>'Bieu 01'!C31</f>
        <v>29.637899999999998</v>
      </c>
      <c r="E17" s="56">
        <f t="shared" ref="E17:E21" si="0">F17+G17</f>
        <v>636</v>
      </c>
      <c r="F17" s="83">
        <v>633</v>
      </c>
      <c r="G17" s="83">
        <v>3</v>
      </c>
      <c r="H17" s="17" t="s">
        <v>154</v>
      </c>
      <c r="I17" s="16"/>
      <c r="J17" s="26"/>
      <c r="K17" s="14" t="s">
        <v>20</v>
      </c>
      <c r="L17" s="68"/>
      <c r="M17" s="84">
        <v>99.618320610687022</v>
      </c>
      <c r="N17" s="24"/>
      <c r="O17" s="16"/>
      <c r="P17" s="16"/>
      <c r="Q17" s="10"/>
    </row>
    <row r="18" spans="1:19" s="37" customFormat="1" ht="27.75" customHeight="1" x14ac:dyDescent="0.3">
      <c r="A18" s="26">
        <v>3</v>
      </c>
      <c r="B18" s="32" t="s">
        <v>98</v>
      </c>
      <c r="C18" s="32" t="s">
        <v>91</v>
      </c>
      <c r="D18" s="13">
        <f>'Bieu 01'!C134</f>
        <v>9.5703099999999992</v>
      </c>
      <c r="E18" s="56">
        <f t="shared" si="0"/>
        <v>1940</v>
      </c>
      <c r="F18" s="54">
        <v>1940</v>
      </c>
      <c r="G18" s="54">
        <v>0</v>
      </c>
      <c r="H18" s="17" t="s">
        <v>154</v>
      </c>
      <c r="I18" s="16"/>
      <c r="J18" s="26"/>
      <c r="K18" s="14" t="s">
        <v>20</v>
      </c>
      <c r="L18" s="68"/>
      <c r="M18" s="84">
        <v>98.617511520737324</v>
      </c>
      <c r="N18" s="68"/>
      <c r="O18" s="16"/>
      <c r="P18" s="16"/>
      <c r="Q18" s="40"/>
    </row>
    <row r="19" spans="1:19" s="37" customFormat="1" ht="27" customHeight="1" x14ac:dyDescent="0.3">
      <c r="A19" s="31">
        <v>4</v>
      </c>
      <c r="B19" s="32" t="s">
        <v>216</v>
      </c>
      <c r="C19" s="32" t="s">
        <v>108</v>
      </c>
      <c r="D19" s="14">
        <f>'Bieu 01'!C69</f>
        <v>2.7496199999999997</v>
      </c>
      <c r="E19" s="56">
        <f t="shared" si="0"/>
        <v>9614</v>
      </c>
      <c r="F19" s="54">
        <v>9336</v>
      </c>
      <c r="G19" s="54">
        <v>278</v>
      </c>
      <c r="H19" s="17" t="s">
        <v>154</v>
      </c>
      <c r="I19" s="16"/>
      <c r="J19" s="74" t="s">
        <v>70</v>
      </c>
      <c r="K19" s="14" t="s">
        <v>19</v>
      </c>
      <c r="L19" s="68"/>
      <c r="M19" s="84">
        <v>76.994158258098778</v>
      </c>
      <c r="N19" s="68"/>
      <c r="O19" s="16"/>
      <c r="P19" s="16"/>
      <c r="Q19" s="40"/>
    </row>
    <row r="20" spans="1:19" s="25" customFormat="1" ht="27" customHeight="1" x14ac:dyDescent="0.3">
      <c r="A20" s="31">
        <v>5</v>
      </c>
      <c r="B20" s="32" t="s">
        <v>120</v>
      </c>
      <c r="C20" s="32" t="s">
        <v>108</v>
      </c>
      <c r="D20" s="14">
        <f>'Bieu 01'!C85</f>
        <v>23.024709999999999</v>
      </c>
      <c r="E20" s="56">
        <f t="shared" si="0"/>
        <v>426</v>
      </c>
      <c r="F20" s="54">
        <v>426</v>
      </c>
      <c r="G20" s="54">
        <v>0</v>
      </c>
      <c r="H20" s="17" t="s">
        <v>154</v>
      </c>
      <c r="I20" s="16"/>
      <c r="J20" s="26"/>
      <c r="K20" s="14" t="s">
        <v>18</v>
      </c>
      <c r="L20" s="16" t="s">
        <v>154</v>
      </c>
      <c r="M20" s="84">
        <v>99.513381995133813</v>
      </c>
      <c r="N20" s="68"/>
      <c r="O20" s="16"/>
      <c r="P20" s="16"/>
      <c r="Q20" s="10"/>
    </row>
    <row r="21" spans="1:19" s="37" customFormat="1" ht="27" customHeight="1" x14ac:dyDescent="0.3">
      <c r="A21" s="126">
        <v>6</v>
      </c>
      <c r="B21" s="32" t="s">
        <v>174</v>
      </c>
      <c r="C21" s="127" t="s">
        <v>258</v>
      </c>
      <c r="D21" s="13">
        <v>6.0490999999999993</v>
      </c>
      <c r="E21" s="83">
        <f t="shared" si="0"/>
        <v>5172</v>
      </c>
      <c r="F21" s="83">
        <v>5121</v>
      </c>
      <c r="G21" s="83">
        <v>51</v>
      </c>
      <c r="H21" s="17" t="s">
        <v>154</v>
      </c>
      <c r="I21" s="108"/>
      <c r="J21" s="26"/>
      <c r="K21" s="14" t="s">
        <v>19</v>
      </c>
      <c r="L21" s="68"/>
      <c r="M21" s="84">
        <v>44.991385675609152</v>
      </c>
      <c r="N21" s="68"/>
      <c r="O21" s="108"/>
      <c r="P21" s="108"/>
      <c r="Q21" s="40"/>
    </row>
    <row r="22" spans="1:19" s="25" customFormat="1" ht="15.6" x14ac:dyDescent="0.3">
      <c r="A22" s="33"/>
      <c r="B22" s="34"/>
      <c r="C22" s="34"/>
      <c r="D22" s="58"/>
      <c r="E22" s="59"/>
      <c r="F22" s="60"/>
      <c r="G22" s="60"/>
      <c r="H22" s="28"/>
      <c r="I22" s="130"/>
      <c r="J22" s="79"/>
      <c r="K22" s="81"/>
      <c r="L22" s="82"/>
      <c r="M22" s="131"/>
      <c r="N22" s="82"/>
      <c r="O22" s="130"/>
      <c r="P22" s="130"/>
    </row>
    <row r="23" spans="1:19" x14ac:dyDescent="0.3">
      <c r="A23" s="35"/>
      <c r="B23" s="35"/>
      <c r="C23" s="35"/>
      <c r="D23" s="35"/>
      <c r="E23" s="35"/>
    </row>
    <row r="24" spans="1:19" s="37" customFormat="1" ht="15.6" x14ac:dyDescent="0.3">
      <c r="A24" s="38"/>
      <c r="B24" s="133"/>
      <c r="C24" s="133"/>
      <c r="D24" s="133"/>
      <c r="E24" s="39"/>
      <c r="F24" s="39"/>
      <c r="G24" s="39"/>
      <c r="H24" s="39"/>
      <c r="I24" s="39"/>
      <c r="J24" s="39"/>
      <c r="K24" s="133"/>
      <c r="L24" s="133"/>
      <c r="M24" s="133"/>
      <c r="N24" s="133"/>
      <c r="O24" s="133"/>
      <c r="P24" s="133"/>
      <c r="Q24" s="23"/>
      <c r="R24" s="23"/>
      <c r="S24" s="38"/>
    </row>
    <row r="25" spans="1:19" s="37" customFormat="1" ht="15.6" x14ac:dyDescent="0.3">
      <c r="A25" s="38"/>
      <c r="B25" s="138"/>
      <c r="C25" s="138"/>
      <c r="D25" s="138"/>
      <c r="E25" s="39"/>
      <c r="F25" s="39"/>
      <c r="G25" s="39"/>
      <c r="H25" s="39"/>
      <c r="I25" s="39"/>
      <c r="J25" s="39"/>
      <c r="K25" s="138"/>
      <c r="L25" s="138"/>
      <c r="M25" s="138"/>
      <c r="N25" s="138"/>
      <c r="O25" s="138"/>
      <c r="P25" s="138"/>
      <c r="Q25" s="49"/>
      <c r="R25" s="49"/>
      <c r="S25" s="38"/>
    </row>
  </sheetData>
  <mergeCells count="28">
    <mergeCell ref="A1:C1"/>
    <mergeCell ref="A2:C2"/>
    <mergeCell ref="E8:E14"/>
    <mergeCell ref="F8:G8"/>
    <mergeCell ref="O7:O14"/>
    <mergeCell ref="M1:P1"/>
    <mergeCell ref="A4:P4"/>
    <mergeCell ref="A6:P6"/>
    <mergeCell ref="A7:A14"/>
    <mergeCell ref="B7:B14"/>
    <mergeCell ref="C7:C14"/>
    <mergeCell ref="A5:P5"/>
    <mergeCell ref="B24:D24"/>
    <mergeCell ref="B25:D25"/>
    <mergeCell ref="K24:P24"/>
    <mergeCell ref="K25:P25"/>
    <mergeCell ref="J7:J14"/>
    <mergeCell ref="K7:K14"/>
    <mergeCell ref="L7:L14"/>
    <mergeCell ref="M7:M14"/>
    <mergeCell ref="F9:F14"/>
    <mergeCell ref="G9:G14"/>
    <mergeCell ref="H7:H14"/>
    <mergeCell ref="I7:I14"/>
    <mergeCell ref="N7:N14"/>
    <mergeCell ref="D7:D14"/>
    <mergeCell ref="E7:G7"/>
    <mergeCell ref="P7:P14"/>
  </mergeCells>
  <pageMargins left="0.61" right="0.17" top="0.27" bottom="0.75" header="0.2"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S28"/>
  <sheetViews>
    <sheetView tabSelected="1" workbookViewId="0">
      <selection activeCell="B19" sqref="B19:R19"/>
    </sheetView>
  </sheetViews>
  <sheetFormatPr defaultRowHeight="14.4" x14ac:dyDescent="0.3"/>
  <cols>
    <col min="1" max="1" width="5.109375" customWidth="1"/>
    <col min="2" max="2" width="13.6640625" customWidth="1"/>
    <col min="4" max="4" width="9.109375" hidden="1" customWidth="1"/>
    <col min="5" max="5" width="4.88671875" hidden="1" customWidth="1"/>
    <col min="6" max="10" width="7.5546875" customWidth="1"/>
    <col min="11" max="13" width="7.6640625" customWidth="1"/>
    <col min="16" max="17" width="9.109375" hidden="1" customWidth="1"/>
    <col min="18" max="18" width="27" customWidth="1"/>
  </cols>
  <sheetData>
    <row r="1" spans="1:19" s="37" customFormat="1" ht="15.6" x14ac:dyDescent="0.3">
      <c r="A1" s="133" t="s">
        <v>0</v>
      </c>
      <c r="B1" s="133"/>
      <c r="C1" s="133"/>
      <c r="D1" s="133"/>
      <c r="E1" s="39"/>
      <c r="F1" s="39"/>
      <c r="G1" s="39"/>
      <c r="H1" s="39"/>
      <c r="I1" s="39"/>
      <c r="J1" s="38"/>
      <c r="K1" s="38"/>
      <c r="L1" s="38"/>
      <c r="M1" s="38"/>
      <c r="N1" s="23"/>
      <c r="O1" s="23"/>
      <c r="P1" s="23"/>
      <c r="Q1" s="23"/>
      <c r="R1" s="61" t="s">
        <v>257</v>
      </c>
    </row>
    <row r="2" spans="1:19" s="37" customFormat="1" ht="15.6" x14ac:dyDescent="0.3">
      <c r="A2" s="133" t="s">
        <v>23</v>
      </c>
      <c r="B2" s="133"/>
      <c r="C2" s="133"/>
      <c r="D2" s="133"/>
      <c r="E2" s="39"/>
      <c r="F2" s="39"/>
      <c r="G2" s="39"/>
      <c r="H2" s="39"/>
      <c r="I2" s="39"/>
      <c r="J2" s="38"/>
      <c r="K2" s="38"/>
      <c r="L2" s="38"/>
      <c r="M2" s="38"/>
      <c r="N2" s="38"/>
      <c r="O2" s="38"/>
      <c r="P2" s="38"/>
    </row>
    <row r="3" spans="1:19" ht="15.6" x14ac:dyDescent="0.3">
      <c r="A3" s="133"/>
      <c r="B3" s="133"/>
      <c r="C3" s="133"/>
      <c r="D3" s="39"/>
      <c r="E3" s="39"/>
      <c r="F3" s="39"/>
      <c r="G3" s="39"/>
      <c r="H3" s="39"/>
      <c r="I3" s="39"/>
      <c r="J3" s="39"/>
      <c r="K3" s="39"/>
      <c r="L3" s="39"/>
      <c r="M3" s="39"/>
      <c r="N3" s="39"/>
      <c r="O3" s="39"/>
      <c r="P3" s="39"/>
      <c r="Q3" s="38"/>
      <c r="R3" s="38"/>
      <c r="S3" s="37"/>
    </row>
    <row r="4" spans="1:19" ht="16.8" x14ac:dyDescent="0.3">
      <c r="A4" s="139" t="s">
        <v>240</v>
      </c>
      <c r="B4" s="139"/>
      <c r="C4" s="139"/>
      <c r="D4" s="139"/>
      <c r="E4" s="139"/>
      <c r="F4" s="139"/>
      <c r="G4" s="139"/>
      <c r="H4" s="139"/>
      <c r="I4" s="139"/>
      <c r="J4" s="139"/>
      <c r="K4" s="139"/>
      <c r="L4" s="139"/>
      <c r="M4" s="139"/>
      <c r="N4" s="139"/>
      <c r="O4" s="139"/>
      <c r="P4" s="139"/>
      <c r="Q4" s="139"/>
      <c r="R4" s="139"/>
      <c r="S4" s="37"/>
    </row>
    <row r="5" spans="1:19" s="37" customFormat="1" ht="16.8" x14ac:dyDescent="0.3">
      <c r="A5" s="134" t="str">
        <f>'Bieu 02'!A5:P5</f>
        <v xml:space="preserve">(Kèm theo Công văn số  259 /UBND-NC ngày 09 /3/2023 của UBND tỉnh Lạng Sơn)  </v>
      </c>
      <c r="B5" s="134"/>
      <c r="C5" s="134"/>
      <c r="D5" s="134"/>
      <c r="E5" s="134"/>
      <c r="F5" s="134"/>
      <c r="G5" s="134"/>
      <c r="H5" s="134"/>
      <c r="I5" s="134"/>
      <c r="J5" s="134"/>
      <c r="K5" s="134"/>
      <c r="L5" s="134"/>
      <c r="M5" s="134"/>
      <c r="N5" s="134"/>
      <c r="O5" s="134"/>
      <c r="P5" s="134"/>
      <c r="Q5" s="134"/>
      <c r="R5" s="134"/>
    </row>
    <row r="6" spans="1:19" ht="16.8" x14ac:dyDescent="0.3">
      <c r="A6" s="140"/>
      <c r="B6" s="140"/>
      <c r="C6" s="140"/>
      <c r="D6" s="140"/>
      <c r="E6" s="140"/>
      <c r="F6" s="140"/>
      <c r="G6" s="140"/>
      <c r="H6" s="140"/>
      <c r="I6" s="140"/>
      <c r="J6" s="140"/>
      <c r="K6" s="140"/>
      <c r="L6" s="140"/>
      <c r="M6" s="140"/>
      <c r="N6" s="140"/>
      <c r="O6" s="140"/>
      <c r="P6" s="140"/>
      <c r="Q6" s="140"/>
      <c r="R6" s="140"/>
      <c r="S6" s="37"/>
    </row>
    <row r="7" spans="1:19" ht="15.6" x14ac:dyDescent="0.3">
      <c r="A7" s="174" t="s">
        <v>1</v>
      </c>
      <c r="B7" s="168" t="s">
        <v>241</v>
      </c>
      <c r="C7" s="143" t="s">
        <v>5</v>
      </c>
      <c r="D7" s="143" t="s">
        <v>6</v>
      </c>
      <c r="E7" s="159" t="s">
        <v>242</v>
      </c>
      <c r="F7" s="160"/>
      <c r="G7" s="160"/>
      <c r="H7" s="160"/>
      <c r="I7" s="160"/>
      <c r="J7" s="161"/>
      <c r="K7" s="159" t="s">
        <v>243</v>
      </c>
      <c r="L7" s="160"/>
      <c r="M7" s="161"/>
      <c r="N7" s="143" t="s">
        <v>244</v>
      </c>
      <c r="O7" s="143" t="s">
        <v>245</v>
      </c>
      <c r="P7" s="143" t="s">
        <v>246</v>
      </c>
      <c r="Q7" s="143" t="s">
        <v>12</v>
      </c>
      <c r="R7" s="162" t="s">
        <v>13</v>
      </c>
      <c r="S7" s="40"/>
    </row>
    <row r="8" spans="1:19" ht="15.6" x14ac:dyDescent="0.3">
      <c r="A8" s="175"/>
      <c r="B8" s="169"/>
      <c r="C8" s="144"/>
      <c r="D8" s="144"/>
      <c r="E8" s="143" t="s">
        <v>247</v>
      </c>
      <c r="F8" s="143" t="s">
        <v>248</v>
      </c>
      <c r="G8" s="143" t="s">
        <v>249</v>
      </c>
      <c r="H8" s="143" t="s">
        <v>250</v>
      </c>
      <c r="I8" s="143" t="s">
        <v>251</v>
      </c>
      <c r="J8" s="143" t="s">
        <v>252</v>
      </c>
      <c r="K8" s="143" t="s">
        <v>248</v>
      </c>
      <c r="L8" s="143" t="s">
        <v>249</v>
      </c>
      <c r="M8" s="143" t="s">
        <v>250</v>
      </c>
      <c r="N8" s="144"/>
      <c r="O8" s="144"/>
      <c r="P8" s="144"/>
      <c r="Q8" s="144"/>
      <c r="R8" s="163"/>
      <c r="S8" s="40"/>
    </row>
    <row r="9" spans="1:19" ht="15.6" x14ac:dyDescent="0.3">
      <c r="A9" s="175"/>
      <c r="B9" s="169"/>
      <c r="C9" s="144"/>
      <c r="D9" s="144"/>
      <c r="E9" s="144"/>
      <c r="F9" s="144"/>
      <c r="G9" s="144"/>
      <c r="H9" s="144"/>
      <c r="I9" s="144"/>
      <c r="J9" s="144"/>
      <c r="K9" s="144"/>
      <c r="L9" s="144"/>
      <c r="M9" s="144"/>
      <c r="N9" s="144"/>
      <c r="O9" s="144"/>
      <c r="P9" s="144"/>
      <c r="Q9" s="144"/>
      <c r="R9" s="163"/>
      <c r="S9" s="40"/>
    </row>
    <row r="10" spans="1:19" ht="15.6" x14ac:dyDescent="0.3">
      <c r="A10" s="175"/>
      <c r="B10" s="169"/>
      <c r="C10" s="144"/>
      <c r="D10" s="144"/>
      <c r="E10" s="144"/>
      <c r="F10" s="144"/>
      <c r="G10" s="144"/>
      <c r="H10" s="144"/>
      <c r="I10" s="144"/>
      <c r="J10" s="144"/>
      <c r="K10" s="144"/>
      <c r="L10" s="144"/>
      <c r="M10" s="144"/>
      <c r="N10" s="144"/>
      <c r="O10" s="144"/>
      <c r="P10" s="144"/>
      <c r="Q10" s="144"/>
      <c r="R10" s="163"/>
      <c r="S10" s="40"/>
    </row>
    <row r="11" spans="1:19" ht="15.6" x14ac:dyDescent="0.3">
      <c r="A11" s="175"/>
      <c r="B11" s="169"/>
      <c r="C11" s="144"/>
      <c r="D11" s="144"/>
      <c r="E11" s="144"/>
      <c r="F11" s="144"/>
      <c r="G11" s="144"/>
      <c r="H11" s="144"/>
      <c r="I11" s="144"/>
      <c r="J11" s="144"/>
      <c r="K11" s="144"/>
      <c r="L11" s="144"/>
      <c r="M11" s="144"/>
      <c r="N11" s="144"/>
      <c r="O11" s="144"/>
      <c r="P11" s="144"/>
      <c r="Q11" s="144"/>
      <c r="R11" s="163"/>
      <c r="S11" s="40"/>
    </row>
    <row r="12" spans="1:19" ht="15.6" x14ac:dyDescent="0.3">
      <c r="A12" s="175"/>
      <c r="B12" s="169"/>
      <c r="C12" s="144"/>
      <c r="D12" s="144"/>
      <c r="E12" s="144"/>
      <c r="F12" s="144"/>
      <c r="G12" s="144"/>
      <c r="H12" s="144"/>
      <c r="I12" s="144"/>
      <c r="J12" s="144"/>
      <c r="K12" s="144"/>
      <c r="L12" s="144"/>
      <c r="M12" s="144"/>
      <c r="N12" s="144"/>
      <c r="O12" s="144"/>
      <c r="P12" s="144"/>
      <c r="Q12" s="144"/>
      <c r="R12" s="163"/>
      <c r="S12" s="40"/>
    </row>
    <row r="13" spans="1:19" ht="15.6" x14ac:dyDescent="0.3">
      <c r="A13" s="175"/>
      <c r="B13" s="169"/>
      <c r="C13" s="144"/>
      <c r="D13" s="144"/>
      <c r="E13" s="144"/>
      <c r="F13" s="144"/>
      <c r="G13" s="144"/>
      <c r="H13" s="144"/>
      <c r="I13" s="144"/>
      <c r="J13" s="144"/>
      <c r="K13" s="144"/>
      <c r="L13" s="144"/>
      <c r="M13" s="144"/>
      <c r="N13" s="144"/>
      <c r="O13" s="144"/>
      <c r="P13" s="144"/>
      <c r="Q13" s="144"/>
      <c r="R13" s="163"/>
      <c r="S13" s="40"/>
    </row>
    <row r="14" spans="1:19" ht="15.6" x14ac:dyDescent="0.3">
      <c r="A14" s="175"/>
      <c r="B14" s="169"/>
      <c r="C14" s="144"/>
      <c r="D14" s="144"/>
      <c r="E14" s="144"/>
      <c r="F14" s="144"/>
      <c r="G14" s="144"/>
      <c r="H14" s="144"/>
      <c r="I14" s="144"/>
      <c r="J14" s="144"/>
      <c r="K14" s="144"/>
      <c r="L14" s="144"/>
      <c r="M14" s="144"/>
      <c r="N14" s="144"/>
      <c r="O14" s="144"/>
      <c r="P14" s="144"/>
      <c r="Q14" s="144"/>
      <c r="R14" s="163"/>
      <c r="S14" s="40"/>
    </row>
    <row r="15" spans="1:19" ht="15.6" x14ac:dyDescent="0.3">
      <c r="A15" s="176"/>
      <c r="B15" s="170"/>
      <c r="C15" s="145"/>
      <c r="D15" s="145"/>
      <c r="E15" s="145"/>
      <c r="F15" s="145"/>
      <c r="G15" s="145"/>
      <c r="H15" s="145"/>
      <c r="I15" s="145"/>
      <c r="J15" s="145"/>
      <c r="K15" s="145"/>
      <c r="L15" s="145"/>
      <c r="M15" s="145"/>
      <c r="N15" s="145"/>
      <c r="O15" s="145"/>
      <c r="P15" s="145"/>
      <c r="Q15" s="145"/>
      <c r="R15" s="164"/>
      <c r="S15" s="40"/>
    </row>
    <row r="16" spans="1:19" ht="15.6" x14ac:dyDescent="0.3">
      <c r="A16" s="20">
        <v>1</v>
      </c>
      <c r="B16" s="22">
        <v>2</v>
      </c>
      <c r="C16" s="116">
        <v>3</v>
      </c>
      <c r="D16" s="116">
        <v>5</v>
      </c>
      <c r="E16" s="116">
        <v>6</v>
      </c>
      <c r="F16" s="116">
        <v>4</v>
      </c>
      <c r="G16" s="116">
        <v>5</v>
      </c>
      <c r="H16" s="116">
        <v>6</v>
      </c>
      <c r="I16" s="116">
        <v>7</v>
      </c>
      <c r="J16" s="116">
        <v>8</v>
      </c>
      <c r="K16" s="116">
        <v>9</v>
      </c>
      <c r="L16" s="116">
        <v>10</v>
      </c>
      <c r="M16" s="116">
        <v>11</v>
      </c>
      <c r="N16" s="116">
        <v>12</v>
      </c>
      <c r="O16" s="116">
        <v>13</v>
      </c>
      <c r="P16" s="116">
        <v>16</v>
      </c>
      <c r="Q16" s="116">
        <v>17</v>
      </c>
      <c r="R16" s="116">
        <v>14</v>
      </c>
      <c r="S16" s="40"/>
    </row>
    <row r="17" spans="1:19" ht="27" customHeight="1" x14ac:dyDescent="0.3">
      <c r="A17" s="46" t="s">
        <v>18</v>
      </c>
      <c r="B17" s="48" t="s">
        <v>253</v>
      </c>
      <c r="C17" s="47"/>
      <c r="D17" s="47"/>
      <c r="E17" s="47"/>
      <c r="F17" s="47"/>
      <c r="G17" s="47"/>
      <c r="H17" s="47"/>
      <c r="I17" s="47"/>
      <c r="J17" s="47"/>
      <c r="K17" s="47"/>
      <c r="L17" s="47"/>
      <c r="M17" s="47"/>
      <c r="N17" s="47"/>
      <c r="O17" s="47"/>
      <c r="P17" s="47"/>
      <c r="Q17" s="47"/>
      <c r="R17" s="47"/>
      <c r="S17" s="40"/>
    </row>
    <row r="18" spans="1:19" s="37" customFormat="1" ht="27" customHeight="1" x14ac:dyDescent="0.3">
      <c r="A18" s="41">
        <v>1</v>
      </c>
      <c r="B18" s="171" t="s">
        <v>259</v>
      </c>
      <c r="C18" s="172"/>
      <c r="D18" s="172"/>
      <c r="E18" s="172"/>
      <c r="F18" s="172"/>
      <c r="G18" s="172"/>
      <c r="H18" s="172"/>
      <c r="I18" s="172"/>
      <c r="J18" s="172"/>
      <c r="K18" s="172"/>
      <c r="L18" s="172"/>
      <c r="M18" s="172"/>
      <c r="N18" s="172"/>
      <c r="O18" s="172"/>
      <c r="P18" s="172"/>
      <c r="Q18" s="172"/>
      <c r="R18" s="173"/>
      <c r="S18" s="40"/>
    </row>
    <row r="19" spans="1:19" ht="47.25" customHeight="1" x14ac:dyDescent="0.3">
      <c r="A19" s="41">
        <v>2</v>
      </c>
      <c r="B19" s="165" t="s">
        <v>260</v>
      </c>
      <c r="C19" s="166"/>
      <c r="D19" s="166"/>
      <c r="E19" s="166"/>
      <c r="F19" s="166"/>
      <c r="G19" s="166"/>
      <c r="H19" s="166"/>
      <c r="I19" s="166"/>
      <c r="J19" s="166"/>
      <c r="K19" s="166"/>
      <c r="L19" s="166"/>
      <c r="M19" s="166"/>
      <c r="N19" s="166"/>
      <c r="O19" s="166"/>
      <c r="P19" s="166"/>
      <c r="Q19" s="166"/>
      <c r="R19" s="167"/>
      <c r="S19" s="40"/>
    </row>
    <row r="20" spans="1:19" ht="27.75" customHeight="1" x14ac:dyDescent="0.3">
      <c r="A20" s="46" t="s">
        <v>19</v>
      </c>
      <c r="B20" s="48" t="s">
        <v>254</v>
      </c>
      <c r="C20" s="44"/>
      <c r="D20" s="44"/>
      <c r="E20" s="44"/>
      <c r="F20" s="44"/>
      <c r="G20" s="44"/>
      <c r="H20" s="44"/>
      <c r="I20" s="44"/>
      <c r="J20" s="44"/>
      <c r="K20" s="44"/>
      <c r="L20" s="44"/>
      <c r="M20" s="44"/>
      <c r="N20" s="44"/>
      <c r="O20" s="44"/>
      <c r="P20" s="45"/>
      <c r="Q20" s="45"/>
      <c r="R20" s="45"/>
      <c r="S20" s="40"/>
    </row>
    <row r="21" spans="1:19" ht="24.75" customHeight="1" x14ac:dyDescent="0.3">
      <c r="A21" s="41">
        <v>1</v>
      </c>
      <c r="B21" s="43" t="s">
        <v>255</v>
      </c>
      <c r="C21" s="44">
        <v>4</v>
      </c>
      <c r="D21" s="44"/>
      <c r="E21" s="44"/>
      <c r="F21" s="44"/>
      <c r="G21" s="44"/>
      <c r="H21" s="44"/>
      <c r="I21" s="44"/>
      <c r="J21" s="44"/>
      <c r="K21" s="44">
        <v>1</v>
      </c>
      <c r="L21" s="44">
        <v>1</v>
      </c>
      <c r="M21" s="44">
        <v>2</v>
      </c>
      <c r="N21" s="44">
        <v>1</v>
      </c>
      <c r="O21" s="44">
        <v>4</v>
      </c>
      <c r="P21" s="45"/>
      <c r="Q21" s="45"/>
      <c r="R21" s="45"/>
      <c r="S21" s="40"/>
    </row>
    <row r="22" spans="1:19" ht="24.75" customHeight="1" x14ac:dyDescent="0.3">
      <c r="A22" s="41">
        <v>2</v>
      </c>
      <c r="B22" s="43" t="s">
        <v>256</v>
      </c>
      <c r="C22" s="42">
        <v>2</v>
      </c>
      <c r="D22" s="42"/>
      <c r="E22" s="42"/>
      <c r="F22" s="42"/>
      <c r="G22" s="42"/>
      <c r="H22" s="42"/>
      <c r="I22" s="42"/>
      <c r="J22" s="42">
        <v>2</v>
      </c>
      <c r="K22" s="132"/>
      <c r="L22" s="132">
        <v>1</v>
      </c>
      <c r="M22" s="132">
        <v>1</v>
      </c>
      <c r="N22" s="42"/>
      <c r="O22" s="42">
        <v>2</v>
      </c>
      <c r="P22" s="41"/>
      <c r="Q22" s="41"/>
      <c r="R22" s="41"/>
      <c r="S22" s="40"/>
    </row>
    <row r="23" spans="1:19" ht="15.6" x14ac:dyDescent="0.3">
      <c r="A23" s="38"/>
      <c r="B23" s="38"/>
      <c r="C23" s="39"/>
      <c r="D23" s="39"/>
      <c r="E23" s="39"/>
      <c r="F23" s="39"/>
      <c r="G23" s="39"/>
      <c r="H23" s="39"/>
      <c r="I23" s="39"/>
      <c r="J23" s="39"/>
      <c r="K23" s="39"/>
      <c r="L23" s="39"/>
      <c r="M23" s="39"/>
      <c r="N23" s="39"/>
      <c r="O23" s="39"/>
      <c r="P23" s="39"/>
      <c r="Q23" s="38"/>
      <c r="R23" s="38"/>
      <c r="S23" s="38"/>
    </row>
    <row r="24" spans="1:19" ht="15.6" x14ac:dyDescent="0.3">
      <c r="A24" s="38"/>
      <c r="B24" s="133"/>
      <c r="C24" s="133"/>
      <c r="D24" s="133"/>
      <c r="E24" s="39"/>
      <c r="F24" s="39"/>
      <c r="G24" s="39"/>
      <c r="H24" s="39"/>
      <c r="I24" s="39"/>
      <c r="J24" s="39"/>
      <c r="K24" s="39"/>
      <c r="L24" s="39"/>
      <c r="M24" s="39"/>
      <c r="N24" s="133"/>
      <c r="O24" s="133"/>
      <c r="P24" s="133"/>
      <c r="Q24" s="133"/>
      <c r="R24" s="133"/>
      <c r="S24" s="38"/>
    </row>
    <row r="25" spans="1:19" ht="15.6" x14ac:dyDescent="0.3">
      <c r="A25" s="38"/>
      <c r="B25" s="138"/>
      <c r="C25" s="138"/>
      <c r="D25" s="138"/>
      <c r="E25" s="39"/>
      <c r="F25" s="39"/>
      <c r="G25" s="39"/>
      <c r="H25" s="39"/>
      <c r="I25" s="39"/>
      <c r="J25" s="39"/>
      <c r="K25" s="39"/>
      <c r="L25" s="39"/>
      <c r="M25" s="37"/>
      <c r="N25" s="138"/>
      <c r="O25" s="138"/>
      <c r="P25" s="138"/>
      <c r="Q25" s="138"/>
      <c r="R25" s="138"/>
      <c r="S25" s="38"/>
    </row>
    <row r="26" spans="1:19" ht="15.6" x14ac:dyDescent="0.3">
      <c r="A26" s="38"/>
      <c r="B26" s="38"/>
      <c r="C26" s="39"/>
      <c r="D26" s="39"/>
      <c r="E26" s="39"/>
      <c r="F26" s="39"/>
      <c r="G26" s="39"/>
      <c r="H26" s="39"/>
      <c r="I26" s="39"/>
      <c r="J26" s="39"/>
      <c r="K26" s="39"/>
      <c r="L26" s="39"/>
      <c r="M26" s="39"/>
      <c r="N26" s="39"/>
      <c r="O26" s="39"/>
      <c r="P26" s="39"/>
      <c r="Q26" s="38"/>
      <c r="R26" s="38"/>
      <c r="S26" s="38"/>
    </row>
    <row r="27" spans="1:19" ht="15.6" x14ac:dyDescent="0.3">
      <c r="A27" s="38"/>
      <c r="B27" s="38"/>
      <c r="C27" s="39"/>
      <c r="D27" s="39"/>
      <c r="E27" s="39"/>
      <c r="F27" s="39"/>
      <c r="G27" s="39"/>
      <c r="H27" s="39"/>
      <c r="I27" s="39"/>
      <c r="J27" s="39"/>
      <c r="K27" s="39"/>
      <c r="L27" s="39"/>
      <c r="M27" s="39"/>
      <c r="N27" s="39"/>
      <c r="O27" s="39"/>
      <c r="P27" s="39"/>
      <c r="Q27" s="38"/>
      <c r="R27" s="38"/>
      <c r="S27" s="38"/>
    </row>
    <row r="28" spans="1:19" ht="15.6" x14ac:dyDescent="0.3">
      <c r="A28" s="158"/>
      <c r="B28" s="158"/>
      <c r="C28" s="158"/>
      <c r="D28" s="158"/>
      <c r="E28" s="158"/>
      <c r="F28" s="158"/>
      <c r="G28" s="158"/>
      <c r="H28" s="158"/>
      <c r="I28" s="158"/>
      <c r="J28" s="158"/>
      <c r="K28" s="158"/>
      <c r="L28" s="158"/>
      <c r="M28" s="158"/>
      <c r="N28" s="158"/>
      <c r="O28" s="158"/>
      <c r="P28" s="158"/>
      <c r="Q28" s="158"/>
      <c r="R28" s="158"/>
      <c r="S28" s="158"/>
    </row>
  </sheetData>
  <mergeCells count="33">
    <mergeCell ref="B25:D25"/>
    <mergeCell ref="A3:C3"/>
    <mergeCell ref="A4:R4"/>
    <mergeCell ref="A6:R6"/>
    <mergeCell ref="B7:B15"/>
    <mergeCell ref="C7:C15"/>
    <mergeCell ref="J8:J15"/>
    <mergeCell ref="K8:K15"/>
    <mergeCell ref="B18:R18"/>
    <mergeCell ref="N7:N15"/>
    <mergeCell ref="A7:A15"/>
    <mergeCell ref="A5:R5"/>
    <mergeCell ref="K7:M7"/>
    <mergeCell ref="A1:D1"/>
    <mergeCell ref="A2:D2"/>
    <mergeCell ref="B19:R19"/>
    <mergeCell ref="B24:D24"/>
    <mergeCell ref="N25:R25"/>
    <mergeCell ref="N24:R24"/>
    <mergeCell ref="A28:S28"/>
    <mergeCell ref="E7:J7"/>
    <mergeCell ref="D7:D15"/>
    <mergeCell ref="E8:E15"/>
    <mergeCell ref="F8:F15"/>
    <mergeCell ref="G8:G15"/>
    <mergeCell ref="H8:H15"/>
    <mergeCell ref="I8:I15"/>
    <mergeCell ref="R7:R15"/>
    <mergeCell ref="L8:L15"/>
    <mergeCell ref="M8:M15"/>
    <mergeCell ref="O7:O15"/>
    <mergeCell ref="P7:P15"/>
    <mergeCell ref="Q7:Q15"/>
  </mergeCells>
  <pageMargins left="0.7" right="0.17" top="0.42"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Bieu 01</vt:lpstr>
      <vt:lpstr>Bieu 02</vt:lpstr>
      <vt:lpstr>Bieu 04</vt:lpstr>
      <vt:lpstr>Sheet1</vt:lpstr>
      <vt:lpstr>'Bieu 01'!Print_Area</vt:lpstr>
      <vt:lpstr>'Bieu 04'!Print_Area</vt:lpstr>
      <vt:lpstr>'Bieu 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2023-03-09T02:41:03Z</dcterms:modified>
</cp:coreProperties>
</file>